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raPearce/Desktop/KAI/2020 Carlton Plain/2020 Carlton Bore Monitoring/"/>
    </mc:Choice>
  </mc:AlternateContent>
  <xr:revisionPtr revIDLastSave="0" documentId="13_ncr:1_{52B223E6-33C7-E24A-A41A-919F655D3D0A}" xr6:coauthVersionLast="45" xr6:coauthVersionMax="45" xr10:uidLastSave="{00000000-0000-0000-0000-000000000000}"/>
  <bookViews>
    <workbookView xWindow="2480" yWindow="1300" windowWidth="26520" windowHeight="17440" xr2:uid="{DFA6AD93-0030-504A-B324-6210625BD6F9}"/>
  </bookViews>
  <sheets>
    <sheet name="Bore locations" sheetId="1" r:id="rId1"/>
    <sheet name="Bore chem 24 Dec 2019" sheetId="2" r:id="rId2"/>
    <sheet name="Bore field data 24 Dec 2019" sheetId="3" r:id="rId3"/>
    <sheet name="DWER Readings April 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3" l="1"/>
  <c r="D7" i="3"/>
  <c r="E7" i="3"/>
  <c r="D9" i="3"/>
  <c r="E9" i="3"/>
  <c r="D11" i="3"/>
  <c r="E11" i="3"/>
  <c r="D13" i="3"/>
  <c r="E13" i="3"/>
  <c r="D15" i="3"/>
  <c r="E15" i="3"/>
  <c r="E5" i="3"/>
  <c r="D5" i="3"/>
  <c r="J7" i="3"/>
  <c r="J9" i="3"/>
  <c r="J11" i="3"/>
  <c r="J13" i="3"/>
  <c r="J15" i="3"/>
  <c r="J5" i="3"/>
</calcChain>
</file>

<file path=xl/sharedStrings.xml><?xml version="1.0" encoding="utf-8"?>
<sst xmlns="http://schemas.openxmlformats.org/spreadsheetml/2006/main" count="408" uniqueCount="230">
  <si>
    <t>Carlton Plain Bore Locations</t>
  </si>
  <si>
    <t>Y14B</t>
  </si>
  <si>
    <t>Y13B</t>
  </si>
  <si>
    <t>real</t>
  </si>
  <si>
    <t>Supplied by Wayne Paul</t>
  </si>
  <si>
    <t>new</t>
  </si>
  <si>
    <t>Y15</t>
  </si>
  <si>
    <t>Y10B</t>
  </si>
  <si>
    <t>New bores installed December 2019</t>
  </si>
  <si>
    <t>Depths Top of Casing (ToC)</t>
  </si>
  <si>
    <t>(m)</t>
  </si>
  <si>
    <t>TDS</t>
  </si>
  <si>
    <t>Y12C</t>
  </si>
  <si>
    <t>Y11C</t>
  </si>
  <si>
    <t>ChemCentre Id</t>
  </si>
  <si>
    <t>Client Id</t>
  </si>
  <si>
    <t>Sampled</t>
  </si>
  <si>
    <t>Al</t>
  </si>
  <si>
    <t>Alkalin</t>
  </si>
  <si>
    <t>As</t>
  </si>
  <si>
    <t>B</t>
  </si>
  <si>
    <t>Be</t>
  </si>
  <si>
    <t>CO3</t>
  </si>
  <si>
    <t>Ca</t>
  </si>
  <si>
    <t>Cd</t>
  </si>
  <si>
    <t>Cl</t>
  </si>
  <si>
    <t>Co</t>
  </si>
  <si>
    <t>Cr</t>
  </si>
  <si>
    <t>Cu</t>
  </si>
  <si>
    <t>ECond</t>
  </si>
  <si>
    <t>F</t>
  </si>
  <si>
    <t>Fe</t>
  </si>
  <si>
    <t>HCO3</t>
  </si>
  <si>
    <t>Hardness</t>
  </si>
  <si>
    <t>Hg</t>
  </si>
  <si>
    <t>K</t>
  </si>
  <si>
    <t>Li</t>
  </si>
  <si>
    <t>Mg</t>
  </si>
  <si>
    <t>Mn</t>
  </si>
  <si>
    <t>Mo</t>
  </si>
  <si>
    <t>N_NH3</t>
  </si>
  <si>
    <t>N_NO2</t>
  </si>
  <si>
    <t>N_NO3</t>
  </si>
  <si>
    <t>N_NOx</t>
  </si>
  <si>
    <t>N_org</t>
  </si>
  <si>
    <t>N_total</t>
  </si>
  <si>
    <t>N_totsol</t>
  </si>
  <si>
    <t>Na</t>
  </si>
  <si>
    <t>Ni</t>
  </si>
  <si>
    <t>P_SR</t>
  </si>
  <si>
    <t>P_TR</t>
  </si>
  <si>
    <t>P_total</t>
  </si>
  <si>
    <t>P_totsol</t>
  </si>
  <si>
    <t>Pb</t>
  </si>
  <si>
    <t>SO4_S</t>
  </si>
  <si>
    <t>Se</t>
  </si>
  <si>
    <t>Si</t>
  </si>
  <si>
    <t>TDS_grav</t>
  </si>
  <si>
    <t>TDSsum</t>
  </si>
  <si>
    <t>TSS</t>
  </si>
  <si>
    <t>Turbidit</t>
  </si>
  <si>
    <t>U</t>
  </si>
  <si>
    <t>V</t>
  </si>
  <si>
    <t>Zn</t>
  </si>
  <si>
    <t>pH</t>
  </si>
  <si>
    <t>aION_BAL</t>
  </si>
  <si>
    <t>Atrazine</t>
  </si>
  <si>
    <t>DIURON</t>
  </si>
  <si>
    <t>METCL</t>
  </si>
  <si>
    <t>Fipronil</t>
  </si>
  <si>
    <t>Method Code</t>
  </si>
  <si>
    <t>iMET1WCICP</t>
  </si>
  <si>
    <t>iALK1WATI</t>
  </si>
  <si>
    <t>iMET1WCMS</t>
  </si>
  <si>
    <t>iCO1WCDA</t>
  </si>
  <si>
    <t>iEC1WZSE</t>
  </si>
  <si>
    <t>iF1WASE</t>
  </si>
  <si>
    <t>iHTOT2WACA</t>
  </si>
  <si>
    <t>iAMMN1WFIA</t>
  </si>
  <si>
    <t>iNTRN1WFIA</t>
  </si>
  <si>
    <t>iNTAN1WCALC</t>
  </si>
  <si>
    <t>iNTAN1WFIA</t>
  </si>
  <si>
    <t>iNORG1WACA</t>
  </si>
  <si>
    <t>iNP1WTFIA</t>
  </si>
  <si>
    <t>iNP1WDFIA</t>
  </si>
  <si>
    <t>iP1WTFIA</t>
  </si>
  <si>
    <t>iPP1WTFIA</t>
  </si>
  <si>
    <t>iPP1WDFIA</t>
  </si>
  <si>
    <t>iSOL1WDGR</t>
  </si>
  <si>
    <t>ixTDS_Sum</t>
  </si>
  <si>
    <t>iSOL1WPGR</t>
  </si>
  <si>
    <t>iTURB1WCZZ</t>
  </si>
  <si>
    <t>iPH1WASE</t>
  </si>
  <si>
    <t>ixIONBAL</t>
  </si>
  <si>
    <t>ORG032W</t>
  </si>
  <si>
    <t>ORG013W</t>
  </si>
  <si>
    <t>ORG141W</t>
  </si>
  <si>
    <t>Limits of Reporting</t>
  </si>
  <si>
    <t>Units</t>
  </si>
  <si>
    <t>mg/L</t>
  </si>
  <si>
    <t>mS/m</t>
  </si>
  <si>
    <t>NTU</t>
  </si>
  <si>
    <t>%</t>
  </si>
  <si>
    <t>ug/L</t>
  </si>
  <si>
    <t>19S2780/010</t>
  </si>
  <si>
    <t xml:space="preserve">	Y3</t>
  </si>
  <si>
    <t>&lt;0.002</t>
  </si>
  <si>
    <t>&lt;0.0002</t>
  </si>
  <si>
    <t>&lt;1</t>
  </si>
  <si>
    <t>&lt;0.0010</t>
  </si>
  <si>
    <t>&lt;0.005</t>
  </si>
  <si>
    <t>&lt;0.1</t>
  </si>
  <si>
    <t>19S2780/011</t>
  </si>
  <si>
    <t xml:space="preserve">	Y10</t>
  </si>
  <si>
    <t>&lt;0.0001</t>
  </si>
  <si>
    <t>&lt;0.01</t>
  </si>
  <si>
    <t>&lt;0.001</t>
  </si>
  <si>
    <t>19S2780/012</t>
  </si>
  <si>
    <t xml:space="preserve">	Y11 (Metals Bottle)</t>
  </si>
  <si>
    <t>19S2780/013</t>
  </si>
  <si>
    <t xml:space="preserve">	Y12</t>
  </si>
  <si>
    <t>19S2780/014</t>
  </si>
  <si>
    <t xml:space="preserve">	Y13</t>
  </si>
  <si>
    <t>19S2780/015</t>
  </si>
  <si>
    <t xml:space="preserve">	Y14</t>
  </si>
  <si>
    <t>&lt;0.0005</t>
  </si>
  <si>
    <t>19S2780/016</t>
  </si>
  <si>
    <t xml:space="preserve">	Y15</t>
  </si>
  <si>
    <t>19S2780/017</t>
  </si>
  <si>
    <t xml:space="preserve">	Y11 (Gen Chem Bottle)</t>
  </si>
  <si>
    <t>19S2780/018</t>
  </si>
  <si>
    <t xml:space="preserve">	Y11 (Nutrients Bottle)</t>
  </si>
  <si>
    <t>New</t>
  </si>
  <si>
    <t>Field Observation Form</t>
  </si>
  <si>
    <t>Instrument:</t>
  </si>
  <si>
    <t>Dipper</t>
  </si>
  <si>
    <t>Samplers:</t>
  </si>
  <si>
    <t>ZAHNS</t>
  </si>
  <si>
    <t>COC:</t>
  </si>
  <si>
    <t>Run: N04 (Carlton Plain)</t>
  </si>
  <si>
    <t>Project: KI-G-ORDIRR</t>
  </si>
  <si>
    <t>No Sample Depth required</t>
  </si>
  <si>
    <t>Requires Sample Depth</t>
  </si>
  <si>
    <t>Site Ref No</t>
  </si>
  <si>
    <t>Site Name</t>
  </si>
  <si>
    <t>Time Collected</t>
  </si>
  <si>
    <t>Date Collected</t>
  </si>
  <si>
    <t>Matrix</t>
  </si>
  <si>
    <t>Collection Method</t>
  </si>
  <si>
    <t>Depth Ref Point</t>
  </si>
  <si>
    <t>Sample Depth</t>
  </si>
  <si>
    <t>Static Water Level</t>
  </si>
  <si>
    <t>Water level AHD</t>
  </si>
  <si>
    <t>Bottom Depth of Bore</t>
  </si>
  <si>
    <t>Temp</t>
  </si>
  <si>
    <t>Cond (uncomp)</t>
  </si>
  <si>
    <t>Comment</t>
  </si>
  <si>
    <t>Default:</t>
  </si>
  <si>
    <t>DR</t>
  </si>
  <si>
    <t>TOIC</t>
  </si>
  <si>
    <t>m</t>
  </si>
  <si>
    <t>°C</t>
  </si>
  <si>
    <t>uS/cm</t>
  </si>
  <si>
    <t>mS/cm</t>
  </si>
  <si>
    <t>Y2</t>
  </si>
  <si>
    <t>()</t>
  </si>
  <si>
    <t>Rusted at bottom of bore</t>
  </si>
  <si>
    <t>Y6</t>
  </si>
  <si>
    <t>na</t>
  </si>
  <si>
    <t>Destroyed</t>
  </si>
  <si>
    <t>Y7</t>
  </si>
  <si>
    <t>Blocked</t>
  </si>
  <si>
    <t>Y8</t>
  </si>
  <si>
    <t>DRY</t>
  </si>
  <si>
    <t>Y9</t>
  </si>
  <si>
    <t>Y10A</t>
  </si>
  <si>
    <t>ORD35 (CP1)</t>
  </si>
  <si>
    <t>Y12</t>
  </si>
  <si>
    <t>Y13</t>
  </si>
  <si>
    <t>Y14</t>
  </si>
  <si>
    <t>Y1A</t>
  </si>
  <si>
    <t>Y16</t>
  </si>
  <si>
    <t>Y16A</t>
  </si>
  <si>
    <t>Y17A</t>
  </si>
  <si>
    <t>Y17</t>
  </si>
  <si>
    <t>Y3</t>
  </si>
  <si>
    <t>decomissioned</t>
  </si>
  <si>
    <t>Y3A</t>
  </si>
  <si>
    <t>destroyed</t>
  </si>
  <si>
    <t>Y4</t>
  </si>
  <si>
    <t>Y10</t>
  </si>
  <si>
    <t>blocked</t>
  </si>
  <si>
    <t>General Comments:</t>
  </si>
  <si>
    <t>MV</t>
  </si>
  <si>
    <t>O2%</t>
  </si>
  <si>
    <t>Date</t>
  </si>
  <si>
    <t>Y1</t>
  </si>
  <si>
    <t>Bore
number</t>
  </si>
  <si>
    <t>Previous name</t>
  </si>
  <si>
    <t>Time</t>
  </si>
  <si>
    <t>Bore diameter</t>
  </si>
  <si>
    <r>
      <rPr>
        <b/>
        <sz val="14"/>
        <rFont val="Calibri Light"/>
        <family val="2"/>
        <scheme val="major"/>
      </rPr>
      <t>pipe
height</t>
    </r>
  </si>
  <si>
    <r>
      <rPr>
        <b/>
        <sz val="14"/>
        <rFont val="Calibri Light"/>
        <family val="2"/>
        <scheme val="major"/>
      </rPr>
      <t>pump
depth</t>
    </r>
  </si>
  <si>
    <r>
      <rPr>
        <b/>
        <sz val="14"/>
        <rFont val="Calibri Light"/>
        <family val="2"/>
        <scheme val="major"/>
      </rPr>
      <t>Water
depth</t>
    </r>
  </si>
  <si>
    <t>PH</t>
  </si>
  <si>
    <t>O2 mg/l</t>
  </si>
  <si>
    <t>comments</t>
  </si>
  <si>
    <t>CP1</t>
  </si>
  <si>
    <t>EASTING</t>
  </si>
  <si>
    <t>NORTHING</t>
  </si>
  <si>
    <t>Bore
depth (ToC)</t>
  </si>
  <si>
    <t>Bore status March 2020</t>
  </si>
  <si>
    <t xml:space="preserve">Y11 </t>
  </si>
  <si>
    <t>EC raw (Wayne)</t>
  </si>
  <si>
    <t>2890uS</t>
  </si>
  <si>
    <t>3mS</t>
  </si>
  <si>
    <t>11.48mS</t>
  </si>
  <si>
    <t>18.29mS</t>
  </si>
  <si>
    <t>ES ms/m (derived)</t>
  </si>
  <si>
    <t xml:space="preserve">Y13 </t>
  </si>
  <si>
    <t>6.45mS</t>
  </si>
  <si>
    <t>525uS</t>
  </si>
  <si>
    <t>12.2mS</t>
  </si>
  <si>
    <t>dry</t>
  </si>
  <si>
    <t>26.2mS</t>
  </si>
  <si>
    <t>no sample</t>
  </si>
  <si>
    <t>Depths and TDS provided by Direct Drilling</t>
  </si>
  <si>
    <t>Latitude</t>
  </si>
  <si>
    <t>Longitude</t>
  </si>
  <si>
    <t>Data logger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</si>
</sst>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9933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8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trike/>
      <sz val="10"/>
      <color rgb="FF000000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b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left"/>
    </xf>
    <xf numFmtId="20" fontId="4" fillId="2" borderId="2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/>
    <xf numFmtId="0" fontId="5" fillId="2" borderId="4" xfId="0" applyFont="1" applyFill="1" applyBorder="1"/>
    <xf numFmtId="0" fontId="5" fillId="2" borderId="0" xfId="0" applyFont="1" applyFill="1"/>
    <xf numFmtId="20" fontId="5" fillId="2" borderId="0" xfId="0" applyNumberFormat="1" applyFont="1" applyFill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6" fillId="0" borderId="8" xfId="0" applyFont="1" applyBorder="1"/>
    <xf numFmtId="0" fontId="5" fillId="2" borderId="9" xfId="0" applyFont="1" applyFill="1" applyBorder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10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10" xfId="0" applyFont="1" applyFill="1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20" fontId="10" fillId="2" borderId="13" xfId="0" applyNumberFormat="1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2" borderId="17" xfId="0" applyFont="1" applyFill="1" applyBorder="1" applyAlignment="1">
      <alignment horizontal="left" wrapText="1"/>
    </xf>
    <xf numFmtId="0" fontId="11" fillId="2" borderId="18" xfId="0" applyFont="1" applyFill="1" applyBorder="1"/>
    <xf numFmtId="0" fontId="8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20" fontId="8" fillId="3" borderId="16" xfId="0" applyNumberFormat="1" applyFont="1" applyFill="1" applyBorder="1" applyAlignment="1">
      <alignment horizontal="left"/>
    </xf>
    <xf numFmtId="14" fontId="12" fillId="3" borderId="16" xfId="0" applyNumberFormat="1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0" fontId="12" fillId="3" borderId="16" xfId="0" applyFont="1" applyFill="1" applyBorder="1" applyAlignment="1">
      <alignment horizontal="left"/>
    </xf>
    <xf numFmtId="0" fontId="13" fillId="2" borderId="0" xfId="0" applyFont="1" applyFill="1"/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9" xfId="0" applyFont="1" applyFill="1" applyBorder="1"/>
    <xf numFmtId="0" fontId="11" fillId="2" borderId="0" xfId="0" applyFont="1" applyFill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2" fillId="2" borderId="0" xfId="0" applyFont="1" applyFill="1"/>
    <xf numFmtId="0" fontId="12" fillId="2" borderId="9" xfId="0" applyFont="1" applyFill="1" applyBorder="1"/>
    <xf numFmtId="0" fontId="14" fillId="0" borderId="20" xfId="0" applyFont="1" applyBorder="1" applyAlignment="1">
      <alignment horizontal="left" wrapText="1"/>
    </xf>
    <xf numFmtId="17" fontId="15" fillId="0" borderId="21" xfId="0" applyNumberFormat="1" applyFont="1" applyBorder="1" applyAlignment="1">
      <alignment horizontal="left"/>
    </xf>
    <xf numFmtId="20" fontId="12" fillId="0" borderId="22" xfId="0" applyNumberFormat="1" applyFont="1" applyBorder="1"/>
    <xf numFmtId="14" fontId="12" fillId="0" borderId="22" xfId="0" applyNumberFormat="1" applyFont="1" applyBorder="1"/>
    <xf numFmtId="0" fontId="12" fillId="0" borderId="22" xfId="0" applyFont="1" applyBorder="1"/>
    <xf numFmtId="0" fontId="12" fillId="0" borderId="21" xfId="0" applyFont="1" applyBorder="1"/>
    <xf numFmtId="164" fontId="12" fillId="0" borderId="22" xfId="0" applyNumberFormat="1" applyFont="1" applyBorder="1" applyAlignment="1">
      <alignment horizontal="right"/>
    </xf>
    <xf numFmtId="0" fontId="12" fillId="0" borderId="23" xfId="0" applyFont="1" applyBorder="1"/>
    <xf numFmtId="0" fontId="12" fillId="0" borderId="24" xfId="0" applyFont="1" applyBorder="1" applyAlignment="1">
      <alignment wrapText="1"/>
    </xf>
    <xf numFmtId="0" fontId="12" fillId="0" borderId="3" xfId="0" applyFont="1" applyBorder="1"/>
    <xf numFmtId="0" fontId="4" fillId="0" borderId="0" xfId="0" applyFont="1"/>
    <xf numFmtId="0" fontId="14" fillId="0" borderId="25" xfId="0" applyFont="1" applyBorder="1" applyAlignment="1">
      <alignment horizontal="left" wrapText="1"/>
    </xf>
    <xf numFmtId="17" fontId="15" fillId="0" borderId="9" xfId="0" applyNumberFormat="1" applyFont="1" applyBorder="1" applyAlignment="1">
      <alignment horizontal="left"/>
    </xf>
    <xf numFmtId="20" fontId="12" fillId="0" borderId="0" xfId="0" applyNumberFormat="1" applyFont="1"/>
    <xf numFmtId="14" fontId="12" fillId="0" borderId="0" xfId="0" applyNumberFormat="1" applyFont="1"/>
    <xf numFmtId="0" fontId="12" fillId="0" borderId="0" xfId="0" applyFont="1"/>
    <xf numFmtId="0" fontId="12" fillId="0" borderId="9" xfId="0" applyFont="1" applyBorder="1"/>
    <xf numFmtId="164" fontId="12" fillId="0" borderId="0" xfId="0" applyNumberFormat="1" applyFont="1" applyAlignment="1">
      <alignment horizontal="right"/>
    </xf>
    <xf numFmtId="0" fontId="12" fillId="0" borderId="4" xfId="0" applyFont="1" applyBorder="1"/>
    <xf numFmtId="0" fontId="12" fillId="0" borderId="26" xfId="0" applyFont="1" applyBorder="1"/>
    <xf numFmtId="0" fontId="4" fillId="0" borderId="22" xfId="0" applyFont="1" applyBorder="1"/>
    <xf numFmtId="0" fontId="14" fillId="0" borderId="27" xfId="0" applyFont="1" applyBorder="1" applyAlignment="1">
      <alignment horizontal="left" wrapText="1"/>
    </xf>
    <xf numFmtId="17" fontId="15" fillId="0" borderId="28" xfId="0" applyNumberFormat="1" applyFont="1" applyBorder="1" applyAlignment="1">
      <alignment horizontal="left"/>
    </xf>
    <xf numFmtId="20" fontId="12" fillId="0" borderId="29" xfId="0" applyNumberFormat="1" applyFont="1" applyBorder="1"/>
    <xf numFmtId="14" fontId="12" fillId="0" borderId="29" xfId="0" applyNumberFormat="1" applyFont="1" applyBorder="1"/>
    <xf numFmtId="0" fontId="12" fillId="0" borderId="29" xfId="0" applyFont="1" applyBorder="1"/>
    <xf numFmtId="0" fontId="12" fillId="0" borderId="28" xfId="0" applyFont="1" applyBorder="1"/>
    <xf numFmtId="164" fontId="12" fillId="0" borderId="29" xfId="0" applyNumberFormat="1" applyFont="1" applyBorder="1" applyAlignment="1">
      <alignment horizontal="right"/>
    </xf>
    <xf numFmtId="0" fontId="12" fillId="0" borderId="30" xfId="0" applyFont="1" applyBorder="1"/>
    <xf numFmtId="0" fontId="4" fillId="0" borderId="29" xfId="0" applyFont="1" applyBorder="1"/>
    <xf numFmtId="0" fontId="16" fillId="0" borderId="4" xfId="0" applyFont="1" applyBorder="1" applyAlignment="1">
      <alignment horizontal="left" wrapText="1"/>
    </xf>
    <xf numFmtId="17" fontId="17" fillId="0" borderId="9" xfId="0" applyNumberFormat="1" applyFont="1" applyBorder="1" applyAlignment="1">
      <alignment horizontal="left"/>
    </xf>
    <xf numFmtId="20" fontId="18" fillId="0" borderId="0" xfId="0" applyNumberFormat="1" applyFont="1"/>
    <xf numFmtId="14" fontId="18" fillId="0" borderId="0" xfId="0" applyNumberFormat="1" applyFont="1"/>
    <xf numFmtId="0" fontId="18" fillId="0" borderId="0" xfId="0" applyFont="1"/>
    <xf numFmtId="0" fontId="18" fillId="0" borderId="9" xfId="0" applyFont="1" applyBorder="1"/>
    <xf numFmtId="164" fontId="18" fillId="0" borderId="0" xfId="0" applyNumberFormat="1" applyFont="1" applyAlignment="1">
      <alignment horizontal="right"/>
    </xf>
    <xf numFmtId="0" fontId="18" fillId="0" borderId="4" xfId="0" applyFont="1" applyBorder="1"/>
    <xf numFmtId="0" fontId="19" fillId="0" borderId="0" xfId="0" applyFont="1"/>
    <xf numFmtId="0" fontId="16" fillId="0" borderId="31" xfId="0" applyFont="1" applyBorder="1" applyAlignment="1">
      <alignment horizontal="left" wrapText="1"/>
    </xf>
    <xf numFmtId="17" fontId="17" fillId="0" borderId="32" xfId="0" applyNumberFormat="1" applyFont="1" applyBorder="1" applyAlignment="1">
      <alignment horizontal="left"/>
    </xf>
    <xf numFmtId="20" fontId="18" fillId="0" borderId="33" xfId="0" applyNumberFormat="1" applyFont="1" applyBorder="1"/>
    <xf numFmtId="14" fontId="18" fillId="0" borderId="33" xfId="0" applyNumberFormat="1" applyFont="1" applyBorder="1"/>
    <xf numFmtId="0" fontId="18" fillId="0" borderId="33" xfId="0" applyFont="1" applyBorder="1"/>
    <xf numFmtId="0" fontId="18" fillId="0" borderId="32" xfId="0" applyFont="1" applyBorder="1"/>
    <xf numFmtId="164" fontId="18" fillId="0" borderId="33" xfId="0" applyNumberFormat="1" applyFont="1" applyBorder="1" applyAlignment="1">
      <alignment horizontal="right"/>
    </xf>
    <xf numFmtId="0" fontId="18" fillId="0" borderId="31" xfId="0" applyFont="1" applyBorder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0" fontId="4" fillId="0" borderId="0" xfId="0" applyNumberFormat="1" applyFont="1"/>
    <xf numFmtId="0" fontId="4" fillId="0" borderId="9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31" xfId="0" applyFont="1" applyBorder="1"/>
    <xf numFmtId="0" fontId="4" fillId="0" borderId="33" xfId="0" applyFont="1" applyBorder="1" applyAlignment="1">
      <alignment horizontal="left"/>
    </xf>
    <xf numFmtId="20" fontId="4" fillId="0" borderId="33" xfId="0" applyNumberFormat="1" applyFont="1" applyBorder="1"/>
    <xf numFmtId="0" fontId="4" fillId="0" borderId="33" xfId="0" applyFont="1" applyBorder="1"/>
    <xf numFmtId="0" fontId="4" fillId="0" borderId="32" xfId="0" applyFont="1" applyBorder="1"/>
    <xf numFmtId="0" fontId="20" fillId="4" borderId="34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4" fontId="0" fillId="0" borderId="0" xfId="0" applyNumberFormat="1"/>
    <xf numFmtId="0" fontId="0" fillId="5" borderId="0" xfId="0" applyFill="1"/>
    <xf numFmtId="0" fontId="0" fillId="5" borderId="0" xfId="0" applyFill="1" applyAlignment="1">
      <alignment horizontal="right"/>
    </xf>
    <xf numFmtId="2" fontId="0" fillId="5" borderId="0" xfId="0" applyNumberFormat="1" applyFill="1"/>
    <xf numFmtId="14" fontId="0" fillId="5" borderId="0" xfId="0" applyNumberFormat="1" applyFill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E6227-4E60-034B-A4DE-3C38C04725D1}">
  <dimension ref="A1:H29"/>
  <sheetViews>
    <sheetView tabSelected="1" workbookViewId="0">
      <selection activeCell="K18" sqref="K18"/>
    </sheetView>
  </sheetViews>
  <sheetFormatPr baseColWidth="10" defaultRowHeight="16" x14ac:dyDescent="0.2"/>
  <cols>
    <col min="1" max="1" width="8.6640625" customWidth="1"/>
    <col min="2" max="2" width="13" customWidth="1"/>
    <col min="3" max="3" width="14.1640625" customWidth="1"/>
    <col min="4" max="4" width="17.33203125" customWidth="1"/>
    <col min="6" max="6" width="24.33203125" customWidth="1"/>
    <col min="8" max="8" width="22" customWidth="1"/>
  </cols>
  <sheetData>
    <row r="1" spans="1:8" x14ac:dyDescent="0.2">
      <c r="A1" s="1" t="s">
        <v>0</v>
      </c>
      <c r="E1" t="s">
        <v>4</v>
      </c>
    </row>
    <row r="2" spans="1:8" x14ac:dyDescent="0.2">
      <c r="A2" t="s">
        <v>8</v>
      </c>
    </row>
    <row r="4" spans="1:8" s="7" customFormat="1" x14ac:dyDescent="0.2">
      <c r="C4" s="7" t="s">
        <v>227</v>
      </c>
      <c r="D4" s="7" t="s">
        <v>228</v>
      </c>
      <c r="F4" s="7" t="s">
        <v>9</v>
      </c>
      <c r="G4" s="7" t="s">
        <v>11</v>
      </c>
      <c r="H4" s="7" t="s">
        <v>229</v>
      </c>
    </row>
    <row r="5" spans="1:8" s="7" customFormat="1" x14ac:dyDescent="0.2">
      <c r="F5" s="7" t="s">
        <v>10</v>
      </c>
    </row>
    <row r="8" spans="1:8" x14ac:dyDescent="0.2">
      <c r="A8" t="s">
        <v>132</v>
      </c>
      <c r="B8" t="s">
        <v>7</v>
      </c>
      <c r="C8">
        <v>-15.5230911</v>
      </c>
      <c r="D8">
        <v>128.45838910000001</v>
      </c>
      <c r="F8">
        <v>15.7</v>
      </c>
      <c r="H8">
        <v>658844</v>
      </c>
    </row>
    <row r="9" spans="1:8" x14ac:dyDescent="0.2">
      <c r="A9" t="s">
        <v>132</v>
      </c>
      <c r="B9" t="s">
        <v>13</v>
      </c>
      <c r="C9">
        <v>-15.53797</v>
      </c>
      <c r="D9">
        <v>128.45245</v>
      </c>
      <c r="E9" t="s">
        <v>3</v>
      </c>
      <c r="F9">
        <v>14.7</v>
      </c>
      <c r="G9">
        <v>60</v>
      </c>
      <c r="H9">
        <v>623792</v>
      </c>
    </row>
    <row r="10" spans="1:8" x14ac:dyDescent="0.2">
      <c r="A10" t="s">
        <v>132</v>
      </c>
      <c r="B10" t="s">
        <v>12</v>
      </c>
      <c r="C10">
        <v>-15.544833000000001</v>
      </c>
      <c r="D10">
        <v>128.438917</v>
      </c>
      <c r="E10" t="s">
        <v>5</v>
      </c>
      <c r="F10">
        <v>12.2</v>
      </c>
      <c r="G10">
        <v>225</v>
      </c>
      <c r="H10">
        <v>658307</v>
      </c>
    </row>
    <row r="11" spans="1:8" x14ac:dyDescent="0.2">
      <c r="A11" t="s">
        <v>132</v>
      </c>
      <c r="B11" t="s">
        <v>2</v>
      </c>
      <c r="C11">
        <v>-15.57545</v>
      </c>
      <c r="D11">
        <v>128.4743</v>
      </c>
      <c r="E11" t="s">
        <v>3</v>
      </c>
      <c r="F11">
        <v>12.65</v>
      </c>
      <c r="G11">
        <v>140</v>
      </c>
      <c r="H11">
        <v>658809</v>
      </c>
    </row>
    <row r="12" spans="1:8" x14ac:dyDescent="0.2">
      <c r="A12" t="s">
        <v>132</v>
      </c>
      <c r="B12" t="s">
        <v>1</v>
      </c>
      <c r="C12">
        <v>-15.56765</v>
      </c>
      <c r="D12">
        <v>128.50895</v>
      </c>
      <c r="F12">
        <v>14.2</v>
      </c>
      <c r="H12">
        <v>658805</v>
      </c>
    </row>
    <row r="13" spans="1:8" x14ac:dyDescent="0.2">
      <c r="A13" t="s">
        <v>132</v>
      </c>
      <c r="B13" t="s">
        <v>6</v>
      </c>
      <c r="C13">
        <v>-15.548216999999999</v>
      </c>
      <c r="D13">
        <v>128.4743</v>
      </c>
      <c r="F13">
        <v>17.899999999999999</v>
      </c>
      <c r="G13">
        <v>3700</v>
      </c>
      <c r="H13">
        <v>625200</v>
      </c>
    </row>
    <row r="15" spans="1:8" x14ac:dyDescent="0.2">
      <c r="F15" s="128" t="s">
        <v>226</v>
      </c>
    </row>
    <row r="21" spans="2:4" x14ac:dyDescent="0.2">
      <c r="B21" s="5"/>
      <c r="C21" s="5"/>
      <c r="D21" s="6"/>
    </row>
    <row r="22" spans="2:4" x14ac:dyDescent="0.2">
      <c r="B22" s="5"/>
      <c r="C22" s="5"/>
      <c r="D22" s="6"/>
    </row>
    <row r="23" spans="2:4" x14ac:dyDescent="0.2">
      <c r="B23" s="5"/>
      <c r="C23" s="5"/>
      <c r="D23" s="6"/>
    </row>
    <row r="24" spans="2:4" x14ac:dyDescent="0.2">
      <c r="B24" s="5"/>
      <c r="C24" s="5"/>
      <c r="D24" s="6"/>
    </row>
    <row r="25" spans="2:4" x14ac:dyDescent="0.2">
      <c r="B25" s="5"/>
      <c r="C25" s="5"/>
      <c r="D25" s="6"/>
    </row>
    <row r="26" spans="2:4" x14ac:dyDescent="0.2">
      <c r="B26" s="5"/>
      <c r="C26" s="5"/>
      <c r="D26" s="6"/>
    </row>
    <row r="27" spans="2:4" x14ac:dyDescent="0.2">
      <c r="B27" s="5"/>
      <c r="C27" s="5"/>
      <c r="D27" s="6"/>
    </row>
    <row r="28" spans="2:4" x14ac:dyDescent="0.2">
      <c r="B28" s="5"/>
      <c r="C28" s="5"/>
      <c r="D28" s="6"/>
    </row>
    <row r="29" spans="2:4" x14ac:dyDescent="0.2">
      <c r="B29" s="5"/>
      <c r="C29" s="5"/>
      <c r="D29" s="6"/>
    </row>
  </sheetData>
  <sortState xmlns:xlrd2="http://schemas.microsoft.com/office/spreadsheetml/2017/richdata2" ref="B1:G15">
    <sortCondition ref="B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C17C-F10B-F74D-AFE2-FD661C5F7161}">
  <dimension ref="A1:BD13"/>
  <sheetViews>
    <sheetView workbookViewId="0">
      <selection activeCell="E38" sqref="E38"/>
    </sheetView>
  </sheetViews>
  <sheetFormatPr baseColWidth="10" defaultRowHeight="16" x14ac:dyDescent="0.2"/>
  <cols>
    <col min="1" max="1" width="20.83203125" customWidth="1"/>
    <col min="2" max="2" width="22.6640625" customWidth="1"/>
  </cols>
  <sheetData>
    <row r="1" spans="1:56" x14ac:dyDescent="0.2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3" t="s">
        <v>34</v>
      </c>
      <c r="V1" s="3" t="s">
        <v>35</v>
      </c>
      <c r="W1" s="3" t="s">
        <v>36</v>
      </c>
      <c r="X1" s="3" t="s">
        <v>37</v>
      </c>
      <c r="Y1" s="3" t="s">
        <v>38</v>
      </c>
      <c r="Z1" s="3" t="s">
        <v>39</v>
      </c>
      <c r="AA1" s="3" t="s">
        <v>40</v>
      </c>
      <c r="AB1" s="3" t="s">
        <v>41</v>
      </c>
      <c r="AC1" s="3" t="s">
        <v>42</v>
      </c>
      <c r="AD1" s="3" t="s">
        <v>43</v>
      </c>
      <c r="AE1" s="3" t="s">
        <v>44</v>
      </c>
      <c r="AF1" s="3" t="s">
        <v>45</v>
      </c>
      <c r="AG1" s="3" t="s">
        <v>46</v>
      </c>
      <c r="AH1" s="3" t="s">
        <v>47</v>
      </c>
      <c r="AI1" s="3" t="s">
        <v>48</v>
      </c>
      <c r="AJ1" s="3" t="s">
        <v>49</v>
      </c>
      <c r="AK1" s="3" t="s">
        <v>50</v>
      </c>
      <c r="AL1" s="3" t="s">
        <v>51</v>
      </c>
      <c r="AM1" s="3" t="s">
        <v>52</v>
      </c>
      <c r="AN1" s="3" t="s">
        <v>53</v>
      </c>
      <c r="AO1" s="3" t="s">
        <v>54</v>
      </c>
      <c r="AP1" s="3" t="s">
        <v>55</v>
      </c>
      <c r="AQ1" s="3" t="s">
        <v>56</v>
      </c>
      <c r="AR1" s="3" t="s">
        <v>57</v>
      </c>
      <c r="AS1" s="3" t="s">
        <v>58</v>
      </c>
      <c r="AT1" s="3" t="s">
        <v>59</v>
      </c>
      <c r="AU1" s="3" t="s">
        <v>60</v>
      </c>
      <c r="AV1" s="3" t="s">
        <v>61</v>
      </c>
      <c r="AW1" s="3" t="s">
        <v>62</v>
      </c>
      <c r="AX1" s="3" t="s">
        <v>63</v>
      </c>
      <c r="AY1" s="3" t="s">
        <v>64</v>
      </c>
      <c r="AZ1" s="3" t="s">
        <v>65</v>
      </c>
      <c r="BA1" s="3" t="s">
        <v>66</v>
      </c>
      <c r="BB1" s="3" t="s">
        <v>67</v>
      </c>
      <c r="BC1" s="3" t="s">
        <v>68</v>
      </c>
      <c r="BD1" s="3" t="s">
        <v>69</v>
      </c>
    </row>
    <row r="2" spans="1:56" x14ac:dyDescent="0.2">
      <c r="A2" s="3" t="s">
        <v>70</v>
      </c>
      <c r="B2" s="3"/>
      <c r="C2" s="3"/>
      <c r="D2" s="3" t="s">
        <v>71</v>
      </c>
      <c r="E2" s="3" t="s">
        <v>72</v>
      </c>
      <c r="F2" s="3" t="s">
        <v>73</v>
      </c>
      <c r="G2" s="3" t="s">
        <v>71</v>
      </c>
      <c r="H2" s="3" t="s">
        <v>73</v>
      </c>
      <c r="I2" s="3" t="s">
        <v>72</v>
      </c>
      <c r="J2" s="3" t="s">
        <v>71</v>
      </c>
      <c r="K2" s="3" t="s">
        <v>73</v>
      </c>
      <c r="L2" s="3" t="s">
        <v>74</v>
      </c>
      <c r="M2" s="3" t="s">
        <v>73</v>
      </c>
      <c r="N2" s="3" t="s">
        <v>73</v>
      </c>
      <c r="O2" s="3" t="s">
        <v>73</v>
      </c>
      <c r="P2" s="3" t="s">
        <v>75</v>
      </c>
      <c r="Q2" s="3" t="s">
        <v>76</v>
      </c>
      <c r="R2" s="3" t="s">
        <v>71</v>
      </c>
      <c r="S2" s="3" t="s">
        <v>72</v>
      </c>
      <c r="T2" s="3" t="s">
        <v>77</v>
      </c>
      <c r="U2" s="3" t="s">
        <v>73</v>
      </c>
      <c r="V2" s="3" t="s">
        <v>71</v>
      </c>
      <c r="W2" s="3" t="s">
        <v>73</v>
      </c>
      <c r="X2" s="3" t="s">
        <v>71</v>
      </c>
      <c r="Y2" s="3" t="s">
        <v>71</v>
      </c>
      <c r="Z2" s="3" t="s">
        <v>73</v>
      </c>
      <c r="AA2" s="3" t="s">
        <v>78</v>
      </c>
      <c r="AB2" s="3" t="s">
        <v>79</v>
      </c>
      <c r="AC2" s="3" t="s">
        <v>80</v>
      </c>
      <c r="AD2" s="3" t="s">
        <v>81</v>
      </c>
      <c r="AE2" s="3" t="s">
        <v>82</v>
      </c>
      <c r="AF2" s="3" t="s">
        <v>83</v>
      </c>
      <c r="AG2" s="3" t="s">
        <v>84</v>
      </c>
      <c r="AH2" s="3" t="s">
        <v>71</v>
      </c>
      <c r="AI2" s="3" t="s">
        <v>73</v>
      </c>
      <c r="AJ2" s="3" t="s">
        <v>85</v>
      </c>
      <c r="AK2" s="3" t="s">
        <v>74</v>
      </c>
      <c r="AL2" s="3" t="s">
        <v>86</v>
      </c>
      <c r="AM2" s="3" t="s">
        <v>87</v>
      </c>
      <c r="AN2" s="3" t="s">
        <v>73</v>
      </c>
      <c r="AO2" s="3" t="s">
        <v>71</v>
      </c>
      <c r="AP2" s="3" t="s">
        <v>73</v>
      </c>
      <c r="AQ2" s="3" t="s">
        <v>71</v>
      </c>
      <c r="AR2" s="3" t="s">
        <v>88</v>
      </c>
      <c r="AS2" s="3" t="s">
        <v>89</v>
      </c>
      <c r="AT2" s="3" t="s">
        <v>90</v>
      </c>
      <c r="AU2" s="3" t="s">
        <v>91</v>
      </c>
      <c r="AV2" s="3" t="s">
        <v>73</v>
      </c>
      <c r="AW2" s="3" t="s">
        <v>71</v>
      </c>
      <c r="AX2" s="3" t="s">
        <v>73</v>
      </c>
      <c r="AY2" s="3" t="s">
        <v>92</v>
      </c>
      <c r="AZ2" s="3" t="s">
        <v>93</v>
      </c>
      <c r="BA2" s="3" t="s">
        <v>94</v>
      </c>
      <c r="BB2" s="3" t="s">
        <v>95</v>
      </c>
      <c r="BC2" s="3" t="s">
        <v>95</v>
      </c>
      <c r="BD2" s="3" t="s">
        <v>96</v>
      </c>
    </row>
    <row r="3" spans="1:56" x14ac:dyDescent="0.2">
      <c r="A3" s="4" t="s">
        <v>97</v>
      </c>
      <c r="B3" s="4"/>
      <c r="C3" s="4"/>
      <c r="D3" s="4">
        <v>5.0000000000000001E-3</v>
      </c>
      <c r="E3" s="4">
        <v>1</v>
      </c>
      <c r="F3" s="4">
        <v>1E-3</v>
      </c>
      <c r="G3" s="4">
        <v>0.02</v>
      </c>
      <c r="H3" s="4">
        <v>1E-4</v>
      </c>
      <c r="I3" s="4">
        <v>1</v>
      </c>
      <c r="J3" s="4">
        <v>0.1</v>
      </c>
      <c r="K3" s="4">
        <v>1E-4</v>
      </c>
      <c r="L3" s="4">
        <v>1</v>
      </c>
      <c r="M3" s="4">
        <v>1E-4</v>
      </c>
      <c r="N3" s="4">
        <v>5.0000000000000001E-4</v>
      </c>
      <c r="O3" s="4">
        <v>1E-4</v>
      </c>
      <c r="P3" s="4">
        <v>0.2</v>
      </c>
      <c r="Q3" s="4">
        <v>0.05</v>
      </c>
      <c r="R3" s="4">
        <v>5.0000000000000001E-3</v>
      </c>
      <c r="S3" s="4">
        <v>1</v>
      </c>
      <c r="T3" s="4">
        <v>1</v>
      </c>
      <c r="U3" s="4">
        <v>1E-4</v>
      </c>
      <c r="V3" s="4">
        <v>0.1</v>
      </c>
      <c r="W3" s="4">
        <v>1E-4</v>
      </c>
      <c r="X3" s="4">
        <v>0.1</v>
      </c>
      <c r="Y3" s="4">
        <v>1E-3</v>
      </c>
      <c r="Z3" s="4">
        <v>1E-3</v>
      </c>
      <c r="AA3" s="4">
        <v>0.01</v>
      </c>
      <c r="AB3" s="4">
        <v>0.01</v>
      </c>
      <c r="AC3" s="4">
        <v>0.01</v>
      </c>
      <c r="AD3" s="4">
        <v>0.01</v>
      </c>
      <c r="AE3" s="4">
        <v>0.01</v>
      </c>
      <c r="AF3" s="4">
        <v>0.01</v>
      </c>
      <c r="AG3" s="4">
        <v>0.01</v>
      </c>
      <c r="AH3" s="4">
        <v>0.1</v>
      </c>
      <c r="AI3" s="4">
        <v>1E-3</v>
      </c>
      <c r="AJ3" s="4">
        <v>0.01</v>
      </c>
      <c r="AK3" s="4">
        <v>0.01</v>
      </c>
      <c r="AL3" s="4">
        <v>5.0000000000000001E-3</v>
      </c>
      <c r="AM3" s="4">
        <v>5.0000000000000001E-3</v>
      </c>
      <c r="AN3" s="4">
        <v>1E-4</v>
      </c>
      <c r="AO3" s="4">
        <v>0.1</v>
      </c>
      <c r="AP3" s="4">
        <v>1E-3</v>
      </c>
      <c r="AQ3" s="4">
        <v>0.05</v>
      </c>
      <c r="AR3" s="4">
        <v>10</v>
      </c>
      <c r="AS3" s="4">
        <v>1</v>
      </c>
      <c r="AT3" s="4">
        <v>1</v>
      </c>
      <c r="AU3" s="4">
        <v>0.5</v>
      </c>
      <c r="AV3" s="4">
        <v>1E-4</v>
      </c>
      <c r="AW3" s="4">
        <v>5.0000000000000001E-3</v>
      </c>
      <c r="AX3" s="4">
        <v>1E-3</v>
      </c>
      <c r="AY3" s="4">
        <v>0.1</v>
      </c>
      <c r="AZ3" s="4">
        <v>-50</v>
      </c>
      <c r="BA3" s="4">
        <v>0.1</v>
      </c>
      <c r="BB3" s="4">
        <v>1</v>
      </c>
      <c r="BC3" s="4">
        <v>0.1</v>
      </c>
      <c r="BD3" s="4">
        <v>0.05</v>
      </c>
    </row>
    <row r="4" spans="1:56" x14ac:dyDescent="0.2">
      <c r="A4" s="5" t="s">
        <v>98</v>
      </c>
      <c r="B4" s="5"/>
      <c r="C4" s="5"/>
      <c r="D4" s="5" t="s">
        <v>99</v>
      </c>
      <c r="E4" s="5" t="s">
        <v>99</v>
      </c>
      <c r="F4" s="5" t="s">
        <v>99</v>
      </c>
      <c r="G4" s="5" t="s">
        <v>99</v>
      </c>
      <c r="H4" s="5" t="s">
        <v>99</v>
      </c>
      <c r="I4" s="5" t="s">
        <v>99</v>
      </c>
      <c r="J4" s="5" t="s">
        <v>99</v>
      </c>
      <c r="K4" s="5" t="s">
        <v>99</v>
      </c>
      <c r="L4" s="5" t="s">
        <v>99</v>
      </c>
      <c r="M4" s="5" t="s">
        <v>99</v>
      </c>
      <c r="N4" s="5" t="s">
        <v>99</v>
      </c>
      <c r="O4" s="5" t="s">
        <v>99</v>
      </c>
      <c r="P4" s="5" t="s">
        <v>100</v>
      </c>
      <c r="Q4" s="5" t="s">
        <v>99</v>
      </c>
      <c r="R4" s="5" t="s">
        <v>99</v>
      </c>
      <c r="S4" s="5" t="s">
        <v>99</v>
      </c>
      <c r="T4" s="5" t="s">
        <v>99</v>
      </c>
      <c r="U4" s="5" t="s">
        <v>99</v>
      </c>
      <c r="V4" s="5" t="s">
        <v>99</v>
      </c>
      <c r="W4" s="5" t="s">
        <v>99</v>
      </c>
      <c r="X4" s="5" t="s">
        <v>99</v>
      </c>
      <c r="Y4" s="5" t="s">
        <v>99</v>
      </c>
      <c r="Z4" s="5" t="s">
        <v>99</v>
      </c>
      <c r="AA4" s="5" t="s">
        <v>99</v>
      </c>
      <c r="AB4" s="5" t="s">
        <v>99</v>
      </c>
      <c r="AC4" s="5" t="s">
        <v>99</v>
      </c>
      <c r="AD4" s="5" t="s">
        <v>99</v>
      </c>
      <c r="AE4" s="5" t="s">
        <v>99</v>
      </c>
      <c r="AF4" s="5" t="s">
        <v>99</v>
      </c>
      <c r="AG4" s="5" t="s">
        <v>99</v>
      </c>
      <c r="AH4" s="5" t="s">
        <v>99</v>
      </c>
      <c r="AI4" s="5" t="s">
        <v>99</v>
      </c>
      <c r="AJ4" s="5" t="s">
        <v>99</v>
      </c>
      <c r="AK4" s="5" t="s">
        <v>99</v>
      </c>
      <c r="AL4" s="5" t="s">
        <v>99</v>
      </c>
      <c r="AM4" s="5" t="s">
        <v>99</v>
      </c>
      <c r="AN4" s="5" t="s">
        <v>99</v>
      </c>
      <c r="AO4" s="5" t="s">
        <v>99</v>
      </c>
      <c r="AP4" s="5" t="s">
        <v>99</v>
      </c>
      <c r="AQ4" s="5" t="s">
        <v>99</v>
      </c>
      <c r="AR4" s="5" t="s">
        <v>99</v>
      </c>
      <c r="AS4" s="5" t="s">
        <v>99</v>
      </c>
      <c r="AT4" s="5" t="s">
        <v>99</v>
      </c>
      <c r="AU4" s="5" t="s">
        <v>101</v>
      </c>
      <c r="AV4" s="5" t="s">
        <v>99</v>
      </c>
      <c r="AW4" s="5" t="s">
        <v>99</v>
      </c>
      <c r="AX4" s="5" t="s">
        <v>99</v>
      </c>
      <c r="AY4" s="5"/>
      <c r="AZ4" s="5" t="s">
        <v>102</v>
      </c>
      <c r="BA4" s="5" t="s">
        <v>103</v>
      </c>
      <c r="BB4" s="5" t="s">
        <v>103</v>
      </c>
      <c r="BC4" s="5" t="s">
        <v>103</v>
      </c>
      <c r="BD4" s="5" t="s">
        <v>103</v>
      </c>
    </row>
    <row r="5" spans="1:56" x14ac:dyDescent="0.2">
      <c r="A5" s="5" t="s">
        <v>104</v>
      </c>
      <c r="B5" s="5" t="s">
        <v>105</v>
      </c>
      <c r="C5" s="6">
        <v>43823</v>
      </c>
      <c r="D5" s="5">
        <v>7.9000000000000001E-2</v>
      </c>
      <c r="E5" s="5">
        <v>344</v>
      </c>
      <c r="F5" s="5" t="s">
        <v>106</v>
      </c>
      <c r="G5" s="5">
        <v>0.46</v>
      </c>
      <c r="H5" s="5" t="s">
        <v>107</v>
      </c>
      <c r="I5" s="5" t="s">
        <v>108</v>
      </c>
      <c r="J5" s="5">
        <v>210</v>
      </c>
      <c r="K5" s="5" t="s">
        <v>107</v>
      </c>
      <c r="L5" s="5">
        <v>3470</v>
      </c>
      <c r="M5" s="5">
        <v>3.8999999999999998E-3</v>
      </c>
      <c r="N5" s="5" t="s">
        <v>109</v>
      </c>
      <c r="O5" s="5">
        <v>2.3999999999999998E-3</v>
      </c>
      <c r="P5" s="5">
        <v>1070</v>
      </c>
      <c r="Q5" s="5">
        <v>0.24</v>
      </c>
      <c r="R5" s="5">
        <v>0.53</v>
      </c>
      <c r="S5" s="5">
        <v>420</v>
      </c>
      <c r="T5" s="5">
        <v>1800</v>
      </c>
      <c r="U5" s="5" t="s">
        <v>107</v>
      </c>
      <c r="V5" s="5">
        <v>15.3</v>
      </c>
      <c r="W5" s="5">
        <v>2.3E-2</v>
      </c>
      <c r="X5" s="5">
        <v>320</v>
      </c>
      <c r="Y5" s="5">
        <v>2.8</v>
      </c>
      <c r="Z5" s="5" t="s">
        <v>106</v>
      </c>
      <c r="AA5" s="5">
        <v>1.7</v>
      </c>
      <c r="AB5" s="5">
        <v>0.02</v>
      </c>
      <c r="AC5" s="5">
        <v>0.01</v>
      </c>
      <c r="AD5" s="5">
        <v>0.03</v>
      </c>
      <c r="AE5" s="5">
        <v>1.5</v>
      </c>
      <c r="AF5" s="5">
        <v>3.2</v>
      </c>
      <c r="AG5" s="5">
        <v>2.1</v>
      </c>
      <c r="AH5" s="5">
        <v>1430</v>
      </c>
      <c r="AI5" s="5">
        <v>2E-3</v>
      </c>
      <c r="AJ5" s="5">
        <v>0.12</v>
      </c>
      <c r="AK5" s="5">
        <v>0.12</v>
      </c>
      <c r="AL5" s="5">
        <v>0.54</v>
      </c>
      <c r="AM5" s="5">
        <v>0.12</v>
      </c>
      <c r="AN5" s="5">
        <v>1.1000000000000001E-3</v>
      </c>
      <c r="AO5" s="5">
        <v>257</v>
      </c>
      <c r="AP5" s="5" t="s">
        <v>106</v>
      </c>
      <c r="AQ5" s="5">
        <v>18</v>
      </c>
      <c r="AR5" s="5">
        <v>6400</v>
      </c>
      <c r="AS5" s="5">
        <v>5900</v>
      </c>
      <c r="AT5" s="5">
        <v>210</v>
      </c>
      <c r="AU5" s="5">
        <v>85</v>
      </c>
      <c r="AV5" s="5">
        <v>1.5E-3</v>
      </c>
      <c r="AW5" s="5" t="s">
        <v>110</v>
      </c>
      <c r="AX5" s="5">
        <v>4.5999999999999999E-2</v>
      </c>
      <c r="AY5" s="5">
        <v>7.8</v>
      </c>
      <c r="AZ5" s="5">
        <v>-5.0999999999999996</v>
      </c>
      <c r="BA5" s="5" t="s">
        <v>111</v>
      </c>
      <c r="BB5" s="5"/>
      <c r="BC5" s="5"/>
      <c r="BD5" s="5"/>
    </row>
    <row r="6" spans="1:56" x14ac:dyDescent="0.2">
      <c r="A6" s="5" t="s">
        <v>112</v>
      </c>
      <c r="B6" s="5" t="s">
        <v>113</v>
      </c>
      <c r="C6" s="6">
        <v>43823</v>
      </c>
      <c r="D6" s="5">
        <v>1.5</v>
      </c>
      <c r="E6" s="5">
        <v>207</v>
      </c>
      <c r="F6" s="5">
        <v>3.7999999999999999E-2</v>
      </c>
      <c r="G6" s="5">
        <v>0.44</v>
      </c>
      <c r="H6" s="5">
        <v>3.0000000000000001E-3</v>
      </c>
      <c r="I6" s="5" t="s">
        <v>108</v>
      </c>
      <c r="J6" s="5">
        <v>30.7</v>
      </c>
      <c r="K6" s="5" t="s">
        <v>114</v>
      </c>
      <c r="L6" s="5">
        <v>625</v>
      </c>
      <c r="M6" s="5">
        <v>2.5000000000000001E-3</v>
      </c>
      <c r="N6" s="5">
        <v>8.6999999999999994E-3</v>
      </c>
      <c r="O6" s="5">
        <v>2.0999999999999999E-3</v>
      </c>
      <c r="P6" s="5">
        <v>271</v>
      </c>
      <c r="Q6" s="5">
        <v>0.96</v>
      </c>
      <c r="R6" s="5">
        <v>0.94</v>
      </c>
      <c r="S6" s="5">
        <v>252</v>
      </c>
      <c r="T6" s="5">
        <v>230</v>
      </c>
      <c r="U6" s="5" t="s">
        <v>114</v>
      </c>
      <c r="V6" s="5">
        <v>5.4</v>
      </c>
      <c r="W6" s="5">
        <v>2.5999999999999999E-2</v>
      </c>
      <c r="X6" s="5">
        <v>37</v>
      </c>
      <c r="Y6" s="5">
        <v>0.16</v>
      </c>
      <c r="Z6" s="5">
        <v>2.1999999999999999E-2</v>
      </c>
      <c r="AA6" s="5">
        <v>1</v>
      </c>
      <c r="AB6" s="5" t="s">
        <v>115</v>
      </c>
      <c r="AC6" s="5" t="s">
        <v>115</v>
      </c>
      <c r="AD6" s="5" t="s">
        <v>115</v>
      </c>
      <c r="AE6" s="5">
        <v>1.4</v>
      </c>
      <c r="AF6" s="5">
        <v>2.4</v>
      </c>
      <c r="AG6" s="5">
        <v>1.7</v>
      </c>
      <c r="AH6" s="5">
        <v>510</v>
      </c>
      <c r="AI6" s="5">
        <v>2.1999999999999999E-2</v>
      </c>
      <c r="AJ6" s="5">
        <v>26</v>
      </c>
      <c r="AK6" s="5">
        <v>34</v>
      </c>
      <c r="AL6" s="5">
        <v>61</v>
      </c>
      <c r="AM6" s="5">
        <v>47</v>
      </c>
      <c r="AN6" s="5">
        <v>5.1999999999999998E-3</v>
      </c>
      <c r="AO6" s="5">
        <v>209</v>
      </c>
      <c r="AP6" s="5" t="s">
        <v>116</v>
      </c>
      <c r="AQ6" s="5">
        <v>29</v>
      </c>
      <c r="AR6" s="5">
        <v>1500</v>
      </c>
      <c r="AS6" s="5">
        <v>1500</v>
      </c>
      <c r="AT6" s="5">
        <v>600</v>
      </c>
      <c r="AU6" s="5">
        <v>140</v>
      </c>
      <c r="AV6" s="5">
        <v>6.4000000000000003E-3</v>
      </c>
      <c r="AW6" s="5">
        <v>9.2999999999999999E-2</v>
      </c>
      <c r="AX6" s="5">
        <v>3.1E-2</v>
      </c>
      <c r="AY6" s="5">
        <v>7.3</v>
      </c>
      <c r="AZ6" s="5">
        <v>1.5</v>
      </c>
      <c r="BA6" s="5" t="s">
        <v>111</v>
      </c>
      <c r="BB6" s="5"/>
      <c r="BC6" s="5"/>
      <c r="BD6" s="5"/>
    </row>
    <row r="7" spans="1:56" x14ac:dyDescent="0.2">
      <c r="A7" s="5" t="s">
        <v>119</v>
      </c>
      <c r="B7" s="5" t="s">
        <v>120</v>
      </c>
      <c r="C7" s="6">
        <v>43823</v>
      </c>
      <c r="D7" s="5">
        <v>0.51</v>
      </c>
      <c r="E7" s="5">
        <v>289</v>
      </c>
      <c r="F7" s="5" t="s">
        <v>106</v>
      </c>
      <c r="G7" s="5">
        <v>0.59</v>
      </c>
      <c r="H7" s="5" t="s">
        <v>107</v>
      </c>
      <c r="I7" s="5" t="s">
        <v>108</v>
      </c>
      <c r="J7" s="5">
        <v>520</v>
      </c>
      <c r="K7" s="5" t="s">
        <v>107</v>
      </c>
      <c r="L7" s="5">
        <v>5080</v>
      </c>
      <c r="M7" s="5">
        <v>2.8E-3</v>
      </c>
      <c r="N7" s="5">
        <v>1.9E-3</v>
      </c>
      <c r="O7" s="5">
        <v>7.1000000000000004E-3</v>
      </c>
      <c r="P7" s="5">
        <v>1480</v>
      </c>
      <c r="Q7" s="5">
        <v>0.23</v>
      </c>
      <c r="R7" s="5">
        <v>1.3</v>
      </c>
      <c r="S7" s="5">
        <v>353</v>
      </c>
      <c r="T7" s="5">
        <v>3300</v>
      </c>
      <c r="U7" s="5" t="s">
        <v>107</v>
      </c>
      <c r="V7" s="5">
        <v>23.5</v>
      </c>
      <c r="W7" s="5">
        <v>2.3E-2</v>
      </c>
      <c r="X7" s="5">
        <v>479</v>
      </c>
      <c r="Y7" s="5">
        <v>1.4</v>
      </c>
      <c r="Z7" s="5">
        <v>4.0000000000000001E-3</v>
      </c>
      <c r="AA7" s="5">
        <v>0.39</v>
      </c>
      <c r="AB7" s="5" t="s">
        <v>115</v>
      </c>
      <c r="AC7" s="5" t="s">
        <v>115</v>
      </c>
      <c r="AD7" s="5" t="s">
        <v>115</v>
      </c>
      <c r="AE7" s="5">
        <v>1.7</v>
      </c>
      <c r="AF7" s="5">
        <v>2.1</v>
      </c>
      <c r="AG7" s="5">
        <v>1.4</v>
      </c>
      <c r="AH7" s="5">
        <v>1810</v>
      </c>
      <c r="AI7" s="5">
        <v>6.0000000000000001E-3</v>
      </c>
      <c r="AJ7" s="5">
        <v>0.02</v>
      </c>
      <c r="AK7" s="5">
        <v>0.02</v>
      </c>
      <c r="AL7" s="5">
        <v>0.5</v>
      </c>
      <c r="AM7" s="5">
        <v>1.7000000000000001E-2</v>
      </c>
      <c r="AN7" s="5">
        <v>3.5000000000000001E-3</v>
      </c>
      <c r="AO7" s="5">
        <v>651</v>
      </c>
      <c r="AP7" s="5" t="s">
        <v>106</v>
      </c>
      <c r="AQ7" s="5">
        <v>16</v>
      </c>
      <c r="AR7" s="5">
        <v>9200</v>
      </c>
      <c r="AS7" s="5">
        <v>8700</v>
      </c>
      <c r="AT7" s="5">
        <v>5000</v>
      </c>
      <c r="AU7" s="5">
        <v>2600</v>
      </c>
      <c r="AV7" s="5">
        <v>5.0999999999999997E-2</v>
      </c>
      <c r="AW7" s="5">
        <v>8.0000000000000002E-3</v>
      </c>
      <c r="AX7" s="5">
        <v>2.4E-2</v>
      </c>
      <c r="AY7" s="5">
        <v>7.7</v>
      </c>
      <c r="AZ7" s="5">
        <v>-5.8</v>
      </c>
      <c r="BA7" s="5" t="s">
        <v>111</v>
      </c>
      <c r="BB7" s="5"/>
      <c r="BC7" s="5"/>
      <c r="BD7" s="5"/>
    </row>
    <row r="8" spans="1:56" x14ac:dyDescent="0.2">
      <c r="A8" s="5" t="s">
        <v>121</v>
      </c>
      <c r="B8" s="5" t="s">
        <v>122</v>
      </c>
      <c r="C8" s="6">
        <v>43822</v>
      </c>
      <c r="D8" s="5">
        <v>0.47</v>
      </c>
      <c r="E8" s="5">
        <v>393</v>
      </c>
      <c r="F8" s="5">
        <v>2E-3</v>
      </c>
      <c r="G8" s="5">
        <v>0.34</v>
      </c>
      <c r="H8" s="5">
        <v>2.9999999999999997E-4</v>
      </c>
      <c r="I8" s="5" t="s">
        <v>108</v>
      </c>
      <c r="J8" s="5">
        <v>226</v>
      </c>
      <c r="K8" s="5" t="s">
        <v>114</v>
      </c>
      <c r="L8" s="5">
        <v>1840</v>
      </c>
      <c r="M8" s="5">
        <v>2.5999999999999999E-3</v>
      </c>
      <c r="N8" s="5">
        <v>1.1999999999999999E-3</v>
      </c>
      <c r="O8" s="5">
        <v>4.0000000000000001E-3</v>
      </c>
      <c r="P8" s="5">
        <v>622</v>
      </c>
      <c r="Q8" s="5">
        <v>0.32</v>
      </c>
      <c r="R8" s="5">
        <v>0.69</v>
      </c>
      <c r="S8" s="5">
        <v>479</v>
      </c>
      <c r="T8" s="5">
        <v>1500</v>
      </c>
      <c r="U8" s="5" t="s">
        <v>114</v>
      </c>
      <c r="V8" s="5">
        <v>17.2</v>
      </c>
      <c r="W8" s="5">
        <v>1.4E-2</v>
      </c>
      <c r="X8" s="5">
        <v>217</v>
      </c>
      <c r="Y8" s="5">
        <v>0.22</v>
      </c>
      <c r="Z8" s="5">
        <v>6.0000000000000001E-3</v>
      </c>
      <c r="AA8" s="5" t="s">
        <v>115</v>
      </c>
      <c r="AB8" s="5" t="s">
        <v>115</v>
      </c>
      <c r="AC8" s="5">
        <v>0.02</v>
      </c>
      <c r="AD8" s="5">
        <v>0.02</v>
      </c>
      <c r="AE8" s="5">
        <v>2.1</v>
      </c>
      <c r="AF8" s="5">
        <v>2.1</v>
      </c>
      <c r="AG8" s="5">
        <v>0.12</v>
      </c>
      <c r="AH8" s="5">
        <v>688</v>
      </c>
      <c r="AI8" s="5">
        <v>0.01</v>
      </c>
      <c r="AJ8" s="5">
        <v>0.14000000000000001</v>
      </c>
      <c r="AK8" s="5">
        <v>0.14000000000000001</v>
      </c>
      <c r="AL8" s="5">
        <v>0.43</v>
      </c>
      <c r="AM8" s="5">
        <v>0.14000000000000001</v>
      </c>
      <c r="AN8" s="5">
        <v>1.0999999999999999E-2</v>
      </c>
      <c r="AO8" s="5">
        <v>241</v>
      </c>
      <c r="AP8" s="5" t="s">
        <v>116</v>
      </c>
      <c r="AQ8" s="5">
        <v>25</v>
      </c>
      <c r="AR8" s="5">
        <v>3700</v>
      </c>
      <c r="AS8" s="5">
        <v>3500</v>
      </c>
      <c r="AT8" s="5">
        <v>1600</v>
      </c>
      <c r="AU8" s="5">
        <v>360</v>
      </c>
      <c r="AV8" s="5">
        <v>1.2999999999999999E-2</v>
      </c>
      <c r="AW8" s="5">
        <v>1.4E-2</v>
      </c>
      <c r="AX8" s="5">
        <v>1.2999999999999999E-2</v>
      </c>
      <c r="AY8" s="5">
        <v>7.8</v>
      </c>
      <c r="AZ8" s="5">
        <v>-4.2</v>
      </c>
      <c r="BA8" s="5" t="s">
        <v>111</v>
      </c>
      <c r="BB8" s="5"/>
      <c r="BC8" s="5"/>
      <c r="BD8" s="5"/>
    </row>
    <row r="9" spans="1:56" x14ac:dyDescent="0.2">
      <c r="A9" s="5" t="s">
        <v>123</v>
      </c>
      <c r="B9" s="5" t="s">
        <v>124</v>
      </c>
      <c r="C9" s="6">
        <v>43823</v>
      </c>
      <c r="D9" s="5">
        <v>0.18</v>
      </c>
      <c r="E9" s="5">
        <v>189</v>
      </c>
      <c r="F9" s="5">
        <v>1.2999999999999999E-2</v>
      </c>
      <c r="G9" s="5">
        <v>0.09</v>
      </c>
      <c r="H9" s="5">
        <v>1E-4</v>
      </c>
      <c r="I9" s="5" t="s">
        <v>108</v>
      </c>
      <c r="J9" s="5">
        <v>10.5</v>
      </c>
      <c r="K9" s="5" t="s">
        <v>114</v>
      </c>
      <c r="L9" s="5">
        <v>21</v>
      </c>
      <c r="M9" s="5">
        <v>2.0000000000000001E-4</v>
      </c>
      <c r="N9" s="5" t="s">
        <v>125</v>
      </c>
      <c r="O9" s="5">
        <v>1.1999999999999999E-3</v>
      </c>
      <c r="P9" s="5">
        <v>45.3</v>
      </c>
      <c r="Q9" s="5">
        <v>0.26</v>
      </c>
      <c r="R9" s="5">
        <v>0.22</v>
      </c>
      <c r="S9" s="5">
        <v>230</v>
      </c>
      <c r="T9" s="5">
        <v>65</v>
      </c>
      <c r="U9" s="5" t="s">
        <v>114</v>
      </c>
      <c r="V9" s="5">
        <v>5</v>
      </c>
      <c r="W9" s="5">
        <v>2.3E-3</v>
      </c>
      <c r="X9" s="5">
        <v>9.3000000000000007</v>
      </c>
      <c r="Y9" s="5">
        <v>0.12</v>
      </c>
      <c r="Z9" s="5">
        <v>5.0000000000000001E-3</v>
      </c>
      <c r="AA9" s="5" t="s">
        <v>115</v>
      </c>
      <c r="AB9" s="5" t="s">
        <v>115</v>
      </c>
      <c r="AC9" s="5">
        <v>0.06</v>
      </c>
      <c r="AD9" s="5">
        <v>0.06</v>
      </c>
      <c r="AE9" s="5">
        <v>0.31</v>
      </c>
      <c r="AF9" s="5">
        <v>0.37</v>
      </c>
      <c r="AG9" s="5">
        <v>0.16</v>
      </c>
      <c r="AH9" s="5">
        <v>63.9</v>
      </c>
      <c r="AI9" s="5" t="s">
        <v>116</v>
      </c>
      <c r="AJ9" s="5">
        <v>5.9</v>
      </c>
      <c r="AK9" s="5">
        <v>6.3</v>
      </c>
      <c r="AL9" s="5">
        <v>8.9</v>
      </c>
      <c r="AM9" s="5">
        <v>7.6</v>
      </c>
      <c r="AN9" s="5">
        <v>5.9999999999999995E-4</v>
      </c>
      <c r="AO9" s="5">
        <v>10.9</v>
      </c>
      <c r="AP9" s="5" t="s">
        <v>116</v>
      </c>
      <c r="AQ9" s="5">
        <v>19</v>
      </c>
      <c r="AR9" s="5">
        <v>270</v>
      </c>
      <c r="AS9" s="5">
        <v>230</v>
      </c>
      <c r="AT9" s="5">
        <v>1700</v>
      </c>
      <c r="AU9" s="5">
        <v>390</v>
      </c>
      <c r="AV9" s="5">
        <v>5.9999999999999995E-4</v>
      </c>
      <c r="AW9" s="5">
        <v>1.4999999999999999E-2</v>
      </c>
      <c r="AX9" s="5">
        <v>2E-3</v>
      </c>
      <c r="AY9" s="5">
        <v>8.1</v>
      </c>
      <c r="AZ9" s="5">
        <v>-4.3</v>
      </c>
      <c r="BA9" s="5" t="s">
        <v>111</v>
      </c>
      <c r="BB9" s="5"/>
      <c r="BC9" s="5"/>
      <c r="BD9" s="5"/>
    </row>
    <row r="10" spans="1:56" x14ac:dyDescent="0.2">
      <c r="A10" s="5" t="s">
        <v>126</v>
      </c>
      <c r="B10" s="5" t="s">
        <v>127</v>
      </c>
      <c r="C10" s="6">
        <v>43823</v>
      </c>
      <c r="D10" s="5">
        <v>0.51</v>
      </c>
      <c r="E10" s="5">
        <v>210</v>
      </c>
      <c r="F10" s="5">
        <v>3.0000000000000001E-3</v>
      </c>
      <c r="G10" s="5">
        <v>1.2</v>
      </c>
      <c r="H10" s="5">
        <v>2.0000000000000001E-4</v>
      </c>
      <c r="I10" s="5" t="s">
        <v>108</v>
      </c>
      <c r="J10" s="5">
        <v>542</v>
      </c>
      <c r="K10" s="5" t="s">
        <v>114</v>
      </c>
      <c r="L10" s="5">
        <v>3130</v>
      </c>
      <c r="M10" s="5">
        <v>3.5000000000000001E-3</v>
      </c>
      <c r="N10" s="5">
        <v>1.2999999999999999E-3</v>
      </c>
      <c r="O10" s="5">
        <v>1.6E-2</v>
      </c>
      <c r="P10" s="5">
        <v>993</v>
      </c>
      <c r="Q10" s="5">
        <v>0.85</v>
      </c>
      <c r="R10" s="5">
        <v>0.71</v>
      </c>
      <c r="S10" s="5">
        <v>256</v>
      </c>
      <c r="T10" s="5">
        <v>2600</v>
      </c>
      <c r="U10" s="5" t="s">
        <v>114</v>
      </c>
      <c r="V10" s="5">
        <v>33.1</v>
      </c>
      <c r="W10" s="5">
        <v>0.21</v>
      </c>
      <c r="X10" s="5">
        <v>308</v>
      </c>
      <c r="Y10" s="5">
        <v>0.81</v>
      </c>
      <c r="Z10" s="5">
        <v>5.0000000000000001E-3</v>
      </c>
      <c r="AA10" s="5">
        <v>0.16</v>
      </c>
      <c r="AB10" s="5" t="s">
        <v>115</v>
      </c>
      <c r="AC10" s="5" t="s">
        <v>115</v>
      </c>
      <c r="AD10" s="5" t="s">
        <v>115</v>
      </c>
      <c r="AE10" s="5">
        <v>1.1000000000000001</v>
      </c>
      <c r="AF10" s="5">
        <v>1.3</v>
      </c>
      <c r="AG10" s="5">
        <v>0.3</v>
      </c>
      <c r="AH10" s="5">
        <v>1240</v>
      </c>
      <c r="AI10" s="5">
        <v>6.0000000000000001E-3</v>
      </c>
      <c r="AJ10" s="5">
        <v>1.6</v>
      </c>
      <c r="AK10" s="5">
        <v>1.9</v>
      </c>
      <c r="AL10" s="5">
        <v>3.7</v>
      </c>
      <c r="AM10" s="5">
        <v>2.9</v>
      </c>
      <c r="AN10" s="5">
        <v>6.1999999999999998E-3</v>
      </c>
      <c r="AO10" s="5">
        <v>515</v>
      </c>
      <c r="AP10" s="5" t="s">
        <v>116</v>
      </c>
      <c r="AQ10" s="5">
        <v>11</v>
      </c>
      <c r="AR10" s="5">
        <v>6200</v>
      </c>
      <c r="AS10" s="5">
        <v>5900</v>
      </c>
      <c r="AT10" s="5">
        <v>320</v>
      </c>
      <c r="AU10" s="5">
        <v>97</v>
      </c>
      <c r="AV10" s="5">
        <v>5.8999999999999999E-3</v>
      </c>
      <c r="AW10" s="5">
        <v>8.9999999999999993E-3</v>
      </c>
      <c r="AX10" s="5">
        <v>4.1000000000000002E-2</v>
      </c>
      <c r="AY10" s="5">
        <v>7.8</v>
      </c>
      <c r="AZ10" s="5">
        <v>1.9</v>
      </c>
      <c r="BA10" s="5" t="s">
        <v>111</v>
      </c>
      <c r="BB10" s="5"/>
      <c r="BC10" s="5"/>
      <c r="BD10" s="5"/>
    </row>
    <row r="11" spans="1:56" x14ac:dyDescent="0.2">
      <c r="A11" s="5" t="s">
        <v>128</v>
      </c>
      <c r="B11" s="5" t="s">
        <v>129</v>
      </c>
      <c r="C11" s="6">
        <v>43823</v>
      </c>
      <c r="D11" s="5">
        <v>24</v>
      </c>
      <c r="E11" s="5"/>
      <c r="F11" s="5">
        <v>0.02</v>
      </c>
      <c r="G11" s="5">
        <v>0.26</v>
      </c>
      <c r="H11" s="5">
        <v>2.0000000000000001E-4</v>
      </c>
      <c r="I11" s="5"/>
      <c r="J11" s="5">
        <v>13.9</v>
      </c>
      <c r="K11" s="5" t="s">
        <v>114</v>
      </c>
      <c r="L11" s="5"/>
      <c r="M11" s="5">
        <v>1E-4</v>
      </c>
      <c r="N11" s="5" t="s">
        <v>125</v>
      </c>
      <c r="O11" s="5">
        <v>3.8999999999999998E-3</v>
      </c>
      <c r="P11" s="5"/>
      <c r="Q11" s="5"/>
      <c r="R11" s="5">
        <v>6.1</v>
      </c>
      <c r="S11" s="5"/>
      <c r="T11" s="5">
        <v>92</v>
      </c>
      <c r="U11" s="5" t="s">
        <v>114</v>
      </c>
      <c r="V11" s="5">
        <v>3.8</v>
      </c>
      <c r="W11" s="5">
        <v>7.1999999999999998E-3</v>
      </c>
      <c r="X11" s="5">
        <v>13.9</v>
      </c>
      <c r="Y11" s="5">
        <v>0.34</v>
      </c>
      <c r="Z11" s="5">
        <v>1.6E-2</v>
      </c>
      <c r="AA11" s="5"/>
      <c r="AB11" s="5"/>
      <c r="AC11" s="5"/>
      <c r="AD11" s="5"/>
      <c r="AE11" s="5"/>
      <c r="AF11" s="5"/>
      <c r="AG11" s="5"/>
      <c r="AH11" s="5">
        <v>191</v>
      </c>
      <c r="AI11" s="5">
        <v>5.0000000000000001E-3</v>
      </c>
      <c r="AJ11" s="5"/>
      <c r="AK11" s="5"/>
      <c r="AL11" s="5"/>
      <c r="AM11" s="5"/>
      <c r="AN11" s="5" t="s">
        <v>114</v>
      </c>
      <c r="AO11" s="5">
        <v>107</v>
      </c>
      <c r="AP11" s="5" t="s">
        <v>116</v>
      </c>
      <c r="AQ11" s="5">
        <v>20</v>
      </c>
      <c r="AR11" s="5"/>
      <c r="AS11" s="5"/>
      <c r="AT11" s="5"/>
      <c r="AU11" s="5"/>
      <c r="AV11" s="5">
        <v>3.0999999999999999E-3</v>
      </c>
      <c r="AW11" s="5">
        <v>2.1999999999999999E-2</v>
      </c>
      <c r="AX11" s="5">
        <v>3.0000000000000001E-3</v>
      </c>
      <c r="AY11" s="5"/>
      <c r="AZ11" s="5"/>
      <c r="BA11" s="5"/>
      <c r="BB11" s="5"/>
      <c r="BC11" s="5"/>
      <c r="BD11" s="5"/>
    </row>
    <row r="12" spans="1:56" x14ac:dyDescent="0.2">
      <c r="A12" s="5" t="s">
        <v>130</v>
      </c>
      <c r="B12" s="5" t="s">
        <v>131</v>
      </c>
      <c r="C12" s="6">
        <v>43823</v>
      </c>
      <c r="D12" s="5">
        <v>0.52</v>
      </c>
      <c r="E12" s="5"/>
      <c r="F12" s="5">
        <v>0.02</v>
      </c>
      <c r="G12" s="5">
        <v>0.23</v>
      </c>
      <c r="H12" s="5">
        <v>2.9999999999999997E-4</v>
      </c>
      <c r="I12" s="5"/>
      <c r="J12" s="5">
        <v>10.5</v>
      </c>
      <c r="K12" s="5" t="s">
        <v>114</v>
      </c>
      <c r="L12" s="5"/>
      <c r="M12" s="5">
        <v>5.9999999999999995E-4</v>
      </c>
      <c r="N12" s="5" t="s">
        <v>125</v>
      </c>
      <c r="O12" s="5">
        <v>3.7000000000000002E-3</v>
      </c>
      <c r="P12" s="5"/>
      <c r="Q12" s="5"/>
      <c r="R12" s="5">
        <v>0.13</v>
      </c>
      <c r="S12" s="5"/>
      <c r="T12" s="5">
        <v>64</v>
      </c>
      <c r="U12" s="5" t="s">
        <v>114</v>
      </c>
      <c r="V12" s="5">
        <v>3.3</v>
      </c>
      <c r="W12" s="5">
        <v>7.3000000000000001E-3</v>
      </c>
      <c r="X12" s="5">
        <v>9.1</v>
      </c>
      <c r="Y12" s="5">
        <v>0.21</v>
      </c>
      <c r="Z12" s="5">
        <v>1.6E-2</v>
      </c>
      <c r="AA12" s="5"/>
      <c r="AB12" s="5"/>
      <c r="AC12" s="5"/>
      <c r="AD12" s="5"/>
      <c r="AE12" s="5"/>
      <c r="AF12" s="5"/>
      <c r="AG12" s="5"/>
      <c r="AH12" s="5">
        <v>187</v>
      </c>
      <c r="AI12" s="5">
        <v>4.0000000000000001E-3</v>
      </c>
      <c r="AJ12" s="5"/>
      <c r="AK12" s="5"/>
      <c r="AL12" s="5"/>
      <c r="AM12" s="5"/>
      <c r="AN12" s="5" t="s">
        <v>114</v>
      </c>
      <c r="AO12" s="5">
        <v>106</v>
      </c>
      <c r="AP12" s="5" t="s">
        <v>116</v>
      </c>
      <c r="AQ12" s="5">
        <v>19</v>
      </c>
      <c r="AR12" s="5"/>
      <c r="AS12" s="5"/>
      <c r="AT12" s="5"/>
      <c r="AU12" s="5"/>
      <c r="AV12" s="5">
        <v>3.3E-3</v>
      </c>
      <c r="AW12" s="5">
        <v>1.7000000000000001E-2</v>
      </c>
      <c r="AX12" s="5">
        <v>2E-3</v>
      </c>
      <c r="AY12" s="5"/>
      <c r="AZ12" s="5"/>
      <c r="BA12" s="5"/>
      <c r="BB12" s="5"/>
      <c r="BC12" s="5"/>
      <c r="BD12" s="5"/>
    </row>
    <row r="13" spans="1:56" x14ac:dyDescent="0.2">
      <c r="A13" s="5" t="s">
        <v>117</v>
      </c>
      <c r="B13" s="5" t="s">
        <v>118</v>
      </c>
      <c r="C13" s="6">
        <v>43823</v>
      </c>
      <c r="D13" s="5">
        <v>2.1</v>
      </c>
      <c r="E13" s="5">
        <v>261</v>
      </c>
      <c r="F13" s="5">
        <v>4.7E-2</v>
      </c>
      <c r="G13" s="5">
        <v>0.25</v>
      </c>
      <c r="H13" s="5">
        <v>2.7000000000000001E-3</v>
      </c>
      <c r="I13" s="5" t="s">
        <v>108</v>
      </c>
      <c r="J13" s="5">
        <v>34.5</v>
      </c>
      <c r="K13" s="5">
        <v>1E-4</v>
      </c>
      <c r="L13" s="5">
        <v>35</v>
      </c>
      <c r="M13" s="5">
        <v>2.0999999999999999E-3</v>
      </c>
      <c r="N13" s="5">
        <v>5.8999999999999999E-3</v>
      </c>
      <c r="O13" s="5">
        <v>2.8000000000000001E-2</v>
      </c>
      <c r="P13" s="5">
        <v>88.7</v>
      </c>
      <c r="Q13" s="5">
        <v>0.83</v>
      </c>
      <c r="R13" s="5">
        <v>3</v>
      </c>
      <c r="S13" s="5">
        <v>318</v>
      </c>
      <c r="T13" s="5">
        <v>220</v>
      </c>
      <c r="U13" s="5" t="s">
        <v>114</v>
      </c>
      <c r="V13" s="5">
        <v>4.5999999999999996</v>
      </c>
      <c r="W13" s="5">
        <v>1.4E-2</v>
      </c>
      <c r="X13" s="5">
        <v>32.5</v>
      </c>
      <c r="Y13" s="5">
        <v>0.63</v>
      </c>
      <c r="Z13" s="5">
        <v>2.5000000000000001E-2</v>
      </c>
      <c r="AA13" s="5" t="s">
        <v>115</v>
      </c>
      <c r="AB13" s="5" t="s">
        <v>115</v>
      </c>
      <c r="AC13" s="5" t="s">
        <v>115</v>
      </c>
      <c r="AD13" s="5" t="s">
        <v>115</v>
      </c>
      <c r="AE13" s="5">
        <v>0.61</v>
      </c>
      <c r="AF13" s="5">
        <v>0.61</v>
      </c>
      <c r="AG13" s="5">
        <v>0.25</v>
      </c>
      <c r="AH13" s="5">
        <v>289</v>
      </c>
      <c r="AI13" s="5">
        <v>8.0000000000000002E-3</v>
      </c>
      <c r="AJ13" s="5">
        <v>22</v>
      </c>
      <c r="AK13" s="5">
        <v>26</v>
      </c>
      <c r="AL13" s="5">
        <v>30</v>
      </c>
      <c r="AM13" s="5">
        <v>30</v>
      </c>
      <c r="AN13" s="5">
        <v>1.0999999999999999E-2</v>
      </c>
      <c r="AO13" s="5">
        <v>137</v>
      </c>
      <c r="AP13" s="5" t="s">
        <v>116</v>
      </c>
      <c r="AQ13" s="5">
        <v>31</v>
      </c>
      <c r="AR13" s="5">
        <v>540</v>
      </c>
      <c r="AS13" s="5">
        <v>690</v>
      </c>
      <c r="AT13" s="5">
        <v>3500</v>
      </c>
      <c r="AU13" s="5">
        <v>890</v>
      </c>
      <c r="AV13" s="5">
        <v>8.6E-3</v>
      </c>
      <c r="AW13" s="5">
        <v>5.8999999999999997E-2</v>
      </c>
      <c r="AX13" s="5">
        <v>6.0999999999999999E-2</v>
      </c>
      <c r="AY13" s="5">
        <v>7.9</v>
      </c>
      <c r="AZ13" s="5">
        <v>31</v>
      </c>
      <c r="BA13" s="5" t="s">
        <v>111</v>
      </c>
      <c r="BB13" s="5"/>
      <c r="BC13" s="5"/>
      <c r="BD1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91B7-B860-A446-BAD4-09D114139901}">
  <dimension ref="A1:T18"/>
  <sheetViews>
    <sheetView workbookViewId="0">
      <pane xSplit="1" topLeftCell="D1" activePane="topRight" state="frozen"/>
      <selection pane="topRight" activeCell="N6" sqref="N6"/>
    </sheetView>
  </sheetViews>
  <sheetFormatPr baseColWidth="10" defaultRowHeight="16" x14ac:dyDescent="0.2"/>
  <cols>
    <col min="1" max="1" width="12.6640625" customWidth="1"/>
    <col min="2" max="2" width="17.5" customWidth="1"/>
    <col min="3" max="3" width="17.1640625" customWidth="1"/>
    <col min="4" max="8" width="15.33203125" customWidth="1"/>
    <col min="9" max="9" width="13.5" customWidth="1"/>
    <col min="10" max="10" width="14" customWidth="1"/>
    <col min="11" max="12" width="15.33203125" customWidth="1"/>
    <col min="13" max="13" width="15.33203125" style="2" customWidth="1"/>
    <col min="14" max="19" width="15.33203125" customWidth="1"/>
    <col min="20" max="20" width="32.83203125" customWidth="1"/>
  </cols>
  <sheetData>
    <row r="1" spans="1:20" s="122" customFormat="1" ht="42" customHeight="1" x14ac:dyDescent="0.2">
      <c r="A1" s="120" t="s">
        <v>197</v>
      </c>
      <c r="B1" s="120" t="s">
        <v>198</v>
      </c>
      <c r="C1" s="120" t="s">
        <v>211</v>
      </c>
      <c r="D1" s="120" t="s">
        <v>208</v>
      </c>
      <c r="E1" s="120" t="s">
        <v>209</v>
      </c>
      <c r="F1" s="120" t="s">
        <v>195</v>
      </c>
      <c r="G1" s="120" t="s">
        <v>199</v>
      </c>
      <c r="H1" s="120" t="s">
        <v>200</v>
      </c>
      <c r="I1" s="121" t="s">
        <v>201</v>
      </c>
      <c r="J1" s="120" t="s">
        <v>210</v>
      </c>
      <c r="K1" s="121" t="s">
        <v>202</v>
      </c>
      <c r="L1" s="121" t="s">
        <v>203</v>
      </c>
      <c r="M1" s="121" t="s">
        <v>213</v>
      </c>
      <c r="N1" s="120" t="s">
        <v>218</v>
      </c>
      <c r="O1" s="120" t="s">
        <v>204</v>
      </c>
      <c r="P1" s="120" t="s">
        <v>154</v>
      </c>
      <c r="Q1" s="120" t="s">
        <v>193</v>
      </c>
      <c r="R1" s="120" t="s">
        <v>194</v>
      </c>
      <c r="S1" s="120" t="s">
        <v>205</v>
      </c>
      <c r="T1" s="120" t="s">
        <v>206</v>
      </c>
    </row>
    <row r="2" spans="1:20" s="124" customFormat="1" x14ac:dyDescent="0.2">
      <c r="A2" s="124" t="s">
        <v>196</v>
      </c>
      <c r="H2" s="124">
        <v>50</v>
      </c>
      <c r="I2" s="124">
        <v>900</v>
      </c>
      <c r="J2" s="124">
        <v>10</v>
      </c>
      <c r="K2" s="124">
        <v>6.25</v>
      </c>
      <c r="M2" s="125"/>
    </row>
    <row r="3" spans="1:20" x14ac:dyDescent="0.2">
      <c r="A3" t="s">
        <v>185</v>
      </c>
      <c r="I3">
        <v>0</v>
      </c>
      <c r="J3">
        <v>13.8</v>
      </c>
      <c r="K3">
        <v>12</v>
      </c>
      <c r="L3">
        <v>4150</v>
      </c>
      <c r="M3" s="2" t="s">
        <v>216</v>
      </c>
      <c r="O3">
        <v>6.87</v>
      </c>
      <c r="P3">
        <v>30.1</v>
      </c>
      <c r="Q3">
        <v>-110</v>
      </c>
      <c r="R3">
        <v>6</v>
      </c>
      <c r="S3">
        <v>0.45</v>
      </c>
    </row>
    <row r="4" spans="1:20" s="124" customFormat="1" x14ac:dyDescent="0.2">
      <c r="A4" s="124" t="s">
        <v>190</v>
      </c>
      <c r="H4" s="124">
        <v>50</v>
      </c>
      <c r="I4" s="124">
        <v>900</v>
      </c>
      <c r="J4" s="124">
        <v>17.600000000000001</v>
      </c>
      <c r="K4" s="126">
        <v>15</v>
      </c>
      <c r="L4" s="124">
        <v>5380</v>
      </c>
      <c r="M4" s="125" t="s">
        <v>215</v>
      </c>
      <c r="O4" s="124">
        <v>6.45</v>
      </c>
      <c r="P4" s="124">
        <v>31</v>
      </c>
      <c r="Q4" s="124">
        <v>-221</v>
      </c>
      <c r="R4" s="124">
        <v>4.4000000000000004</v>
      </c>
      <c r="S4" s="124">
        <v>0.32</v>
      </c>
    </row>
    <row r="5" spans="1:20" s="124" customFormat="1" x14ac:dyDescent="0.2">
      <c r="A5" s="124" t="s">
        <v>7</v>
      </c>
      <c r="B5" s="124" t="s">
        <v>132</v>
      </c>
      <c r="C5" s="124" t="s">
        <v>132</v>
      </c>
      <c r="D5" s="124">
        <f>'Bore locations'!C8</f>
        <v>-15.5230911</v>
      </c>
      <c r="E5" s="124">
        <f>'Bore locations'!D8</f>
        <v>128.45838910000001</v>
      </c>
      <c r="F5" s="127"/>
      <c r="J5" s="124">
        <f>'Bore locations'!F8</f>
        <v>15.7</v>
      </c>
      <c r="M5" s="125"/>
    </row>
    <row r="6" spans="1:20" x14ac:dyDescent="0.2">
      <c r="A6" t="s">
        <v>212</v>
      </c>
      <c r="F6" s="123">
        <v>43823</v>
      </c>
      <c r="H6">
        <v>50</v>
      </c>
      <c r="J6">
        <v>14.5</v>
      </c>
      <c r="K6">
        <v>13.5</v>
      </c>
      <c r="L6">
        <v>6380</v>
      </c>
      <c r="M6" s="2" t="s">
        <v>214</v>
      </c>
      <c r="N6">
        <f>2890*0.1</f>
        <v>289</v>
      </c>
      <c r="O6">
        <v>6.8</v>
      </c>
      <c r="P6">
        <v>32.5</v>
      </c>
      <c r="Q6">
        <v>113</v>
      </c>
      <c r="R6">
        <v>11.6</v>
      </c>
      <c r="S6">
        <v>0.87</v>
      </c>
    </row>
    <row r="7" spans="1:20" x14ac:dyDescent="0.2">
      <c r="A7" t="s">
        <v>13</v>
      </c>
      <c r="B7" t="s">
        <v>132</v>
      </c>
      <c r="C7" t="s">
        <v>132</v>
      </c>
      <c r="D7">
        <f>'Bore locations'!C9</f>
        <v>-15.53797</v>
      </c>
      <c r="E7">
        <f>'Bore locations'!D9</f>
        <v>128.45245</v>
      </c>
      <c r="F7" s="123"/>
      <c r="J7">
        <f>'Bore locations'!F9</f>
        <v>14.7</v>
      </c>
    </row>
    <row r="8" spans="1:20" s="124" customFormat="1" x14ac:dyDescent="0.2">
      <c r="A8" s="124" t="s">
        <v>177</v>
      </c>
      <c r="F8" s="127">
        <v>43823</v>
      </c>
      <c r="H8" s="124">
        <v>50</v>
      </c>
      <c r="I8" s="124">
        <v>900</v>
      </c>
      <c r="J8" s="124">
        <v>12.15</v>
      </c>
      <c r="K8" s="124">
        <v>11</v>
      </c>
      <c r="L8" s="124">
        <v>8510</v>
      </c>
      <c r="M8" s="125" t="s">
        <v>217</v>
      </c>
      <c r="O8" s="124">
        <v>6.83</v>
      </c>
      <c r="P8" s="124">
        <v>33.299999999999997</v>
      </c>
      <c r="Q8" s="124">
        <v>37</v>
      </c>
      <c r="R8" s="124">
        <v>10.4</v>
      </c>
      <c r="S8" s="124">
        <v>0.76</v>
      </c>
    </row>
    <row r="9" spans="1:20" s="124" customFormat="1" x14ac:dyDescent="0.2">
      <c r="A9" s="124" t="s">
        <v>12</v>
      </c>
      <c r="B9" s="124" t="s">
        <v>132</v>
      </c>
      <c r="C9" s="124" t="s">
        <v>132</v>
      </c>
      <c r="D9" s="124">
        <f>'Bore locations'!C10</f>
        <v>-15.544833000000001</v>
      </c>
      <c r="E9" s="124">
        <f>'Bore locations'!D10</f>
        <v>128.438917</v>
      </c>
      <c r="F9" s="127"/>
      <c r="J9" s="124">
        <f>'Bore locations'!F10</f>
        <v>12.2</v>
      </c>
      <c r="M9" s="125"/>
    </row>
    <row r="10" spans="1:20" x14ac:dyDescent="0.2">
      <c r="A10" t="s">
        <v>219</v>
      </c>
      <c r="F10" s="123">
        <v>43823</v>
      </c>
      <c r="H10">
        <v>50</v>
      </c>
      <c r="I10">
        <v>900</v>
      </c>
      <c r="J10">
        <v>12.6</v>
      </c>
      <c r="K10">
        <v>11</v>
      </c>
      <c r="L10">
        <v>9660</v>
      </c>
      <c r="M10" s="2" t="s">
        <v>220</v>
      </c>
      <c r="O10">
        <v>7.01</v>
      </c>
      <c r="P10">
        <v>33.4</v>
      </c>
      <c r="Q10">
        <v>147</v>
      </c>
      <c r="R10">
        <v>8.6999999999999993</v>
      </c>
      <c r="S10">
        <v>0.6</v>
      </c>
    </row>
    <row r="11" spans="1:20" x14ac:dyDescent="0.2">
      <c r="A11" t="s">
        <v>2</v>
      </c>
      <c r="B11" t="s">
        <v>132</v>
      </c>
      <c r="C11" t="s">
        <v>132</v>
      </c>
      <c r="D11">
        <f>'Bore locations'!C11</f>
        <v>-15.57545</v>
      </c>
      <c r="E11">
        <f>'Bore locations'!D11</f>
        <v>128.4743</v>
      </c>
      <c r="F11" s="123"/>
      <c r="J11">
        <f>'Bore locations'!F11</f>
        <v>12.65</v>
      </c>
    </row>
    <row r="12" spans="1:20" s="124" customFormat="1" x14ac:dyDescent="0.2">
      <c r="A12" s="124" t="s">
        <v>179</v>
      </c>
      <c r="F12" s="127">
        <v>43823</v>
      </c>
      <c r="H12" s="124">
        <v>50</v>
      </c>
      <c r="I12" s="124">
        <v>900</v>
      </c>
      <c r="J12" s="124">
        <v>15</v>
      </c>
      <c r="K12" s="124">
        <v>14</v>
      </c>
      <c r="L12" s="124">
        <v>11510</v>
      </c>
      <c r="M12" s="125" t="s">
        <v>221</v>
      </c>
      <c r="O12" s="124">
        <v>7.52</v>
      </c>
      <c r="P12" s="124">
        <v>31.7</v>
      </c>
      <c r="Q12" s="124">
        <v>162</v>
      </c>
      <c r="R12" s="124">
        <v>10.5</v>
      </c>
      <c r="S12" s="124">
        <v>0.76</v>
      </c>
    </row>
    <row r="13" spans="1:20" s="124" customFormat="1" x14ac:dyDescent="0.2">
      <c r="A13" s="124" t="s">
        <v>1</v>
      </c>
      <c r="B13" s="124" t="s">
        <v>132</v>
      </c>
      <c r="C13" s="124" t="s">
        <v>132</v>
      </c>
      <c r="D13" s="124">
        <f>'Bore locations'!C12</f>
        <v>-15.56765</v>
      </c>
      <c r="E13" s="124">
        <f>'Bore locations'!D12</f>
        <v>128.50895</v>
      </c>
      <c r="J13" s="124">
        <f>'Bore locations'!F12</f>
        <v>14.2</v>
      </c>
      <c r="M13" s="125"/>
    </row>
    <row r="14" spans="1:20" x14ac:dyDescent="0.2">
      <c r="A14" t="s">
        <v>6</v>
      </c>
      <c r="F14" s="123">
        <v>43823</v>
      </c>
      <c r="H14">
        <v>50</v>
      </c>
      <c r="J14">
        <v>18</v>
      </c>
      <c r="K14">
        <v>15</v>
      </c>
      <c r="L14">
        <v>8540</v>
      </c>
      <c r="M14" s="2" t="s">
        <v>222</v>
      </c>
      <c r="O14">
        <v>6.59</v>
      </c>
      <c r="P14">
        <v>35.799999999999997</v>
      </c>
      <c r="Q14">
        <v>41</v>
      </c>
      <c r="R14">
        <v>7.2</v>
      </c>
      <c r="S14">
        <v>0.52</v>
      </c>
    </row>
    <row r="15" spans="1:20" x14ac:dyDescent="0.2">
      <c r="A15" t="s">
        <v>6</v>
      </c>
      <c r="B15" t="s">
        <v>132</v>
      </c>
      <c r="C15" t="s">
        <v>132</v>
      </c>
      <c r="D15">
        <f>'Bore locations'!C13</f>
        <v>-15.548216999999999</v>
      </c>
      <c r="E15">
        <f>'Bore locations'!D13</f>
        <v>128.4743</v>
      </c>
      <c r="J15">
        <f>'Bore locations'!F13</f>
        <v>17.899999999999999</v>
      </c>
    </row>
    <row r="16" spans="1:20" s="124" customFormat="1" x14ac:dyDescent="0.2">
      <c r="A16" s="124" t="s">
        <v>181</v>
      </c>
      <c r="F16" s="127">
        <v>43823</v>
      </c>
      <c r="H16" s="124">
        <v>50</v>
      </c>
      <c r="I16" s="124">
        <v>900</v>
      </c>
      <c r="J16" s="124">
        <v>15.3</v>
      </c>
      <c r="K16" s="124">
        <v>14</v>
      </c>
      <c r="L16" s="124">
        <v>15150</v>
      </c>
      <c r="M16" s="125" t="s">
        <v>223</v>
      </c>
    </row>
    <row r="17" spans="1:20" x14ac:dyDescent="0.2">
      <c r="A17" t="s">
        <v>184</v>
      </c>
      <c r="H17">
        <v>50</v>
      </c>
      <c r="I17">
        <v>900</v>
      </c>
      <c r="J17">
        <v>11.7</v>
      </c>
    </row>
    <row r="18" spans="1:20" s="124" customFormat="1" x14ac:dyDescent="0.2">
      <c r="A18" s="124" t="s">
        <v>207</v>
      </c>
      <c r="F18" s="127">
        <v>43823</v>
      </c>
      <c r="H18" s="124">
        <v>50</v>
      </c>
      <c r="I18" s="124">
        <v>900</v>
      </c>
      <c r="J18" s="124">
        <v>20.6</v>
      </c>
      <c r="K18" s="124">
        <v>15</v>
      </c>
      <c r="L18" s="124">
        <v>8010</v>
      </c>
      <c r="M18" s="125" t="s">
        <v>224</v>
      </c>
      <c r="O18" s="124">
        <v>6.44</v>
      </c>
      <c r="P18" s="124">
        <v>33.6</v>
      </c>
      <c r="Q18" s="124">
        <v>-4</v>
      </c>
      <c r="R18" s="124">
        <v>8</v>
      </c>
      <c r="S18" s="124">
        <v>0.56999999999999995</v>
      </c>
      <c r="T18" s="124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4CD9-7201-6049-98D8-B096FCEC7761}">
  <dimension ref="A1:Q32"/>
  <sheetViews>
    <sheetView workbookViewId="0">
      <selection activeCell="S28" sqref="S28"/>
    </sheetView>
  </sheetViews>
  <sheetFormatPr baseColWidth="10" defaultRowHeight="16" x14ac:dyDescent="0.2"/>
  <sheetData>
    <row r="1" spans="1:17" ht="17" thickBot="1" x14ac:dyDescent="0.25">
      <c r="A1" s="8"/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3"/>
    </row>
    <row r="2" spans="1:17" ht="17" thickBot="1" x14ac:dyDescent="0.25">
      <c r="A2" s="14" t="s">
        <v>133</v>
      </c>
      <c r="B2" s="15"/>
      <c r="C2" s="16"/>
      <c r="D2" s="15" t="s">
        <v>134</v>
      </c>
      <c r="E2" s="17" t="s">
        <v>135</v>
      </c>
      <c r="F2" s="18"/>
      <c r="G2" s="19"/>
      <c r="H2" s="20"/>
      <c r="I2" s="21" t="s">
        <v>136</v>
      </c>
      <c r="J2" s="22" t="s">
        <v>137</v>
      </c>
      <c r="K2" s="23"/>
      <c r="L2" s="23"/>
      <c r="M2" s="24"/>
      <c r="N2" s="21" t="s">
        <v>138</v>
      </c>
      <c r="O2" s="25">
        <v>116644</v>
      </c>
      <c r="P2" s="26"/>
      <c r="Q2" s="15"/>
    </row>
    <row r="3" spans="1:17" ht="17" thickBot="1" x14ac:dyDescent="0.25">
      <c r="A3" s="14"/>
      <c r="B3" s="27"/>
      <c r="C3" s="16"/>
      <c r="D3" s="15"/>
      <c r="E3" s="15"/>
      <c r="F3" s="15"/>
      <c r="G3" s="15"/>
      <c r="H3" s="20"/>
      <c r="I3" s="28"/>
      <c r="J3" s="28"/>
      <c r="K3" s="28"/>
      <c r="L3" s="28"/>
      <c r="M3" s="28"/>
      <c r="N3" s="21"/>
      <c r="O3" s="20"/>
      <c r="P3" s="26"/>
      <c r="Q3" s="15"/>
    </row>
    <row r="4" spans="1:17" ht="17" thickBot="1" x14ac:dyDescent="0.25">
      <c r="A4" s="14" t="s">
        <v>139</v>
      </c>
      <c r="B4" s="15"/>
      <c r="C4" s="16"/>
      <c r="D4" s="15" t="s">
        <v>140</v>
      </c>
      <c r="E4" s="15"/>
      <c r="F4" s="15"/>
      <c r="G4" s="28"/>
      <c r="H4" s="28"/>
      <c r="I4" s="29" t="s">
        <v>141</v>
      </c>
      <c r="J4" s="30"/>
      <c r="K4" s="31"/>
      <c r="L4" s="32" t="s">
        <v>142</v>
      </c>
      <c r="M4" s="33"/>
      <c r="N4" s="34"/>
      <c r="O4" s="20"/>
      <c r="P4" s="26"/>
      <c r="Q4" s="15"/>
    </row>
    <row r="5" spans="1:17" ht="46" x14ac:dyDescent="0.2">
      <c r="A5" s="35" t="s">
        <v>143</v>
      </c>
      <c r="B5" s="36" t="s">
        <v>144</v>
      </c>
      <c r="C5" s="37" t="s">
        <v>145</v>
      </c>
      <c r="D5" s="38" t="s">
        <v>146</v>
      </c>
      <c r="E5" s="39" t="s">
        <v>147</v>
      </c>
      <c r="F5" s="39" t="s">
        <v>148</v>
      </c>
      <c r="G5" s="39" t="s">
        <v>149</v>
      </c>
      <c r="H5" s="40" t="s">
        <v>150</v>
      </c>
      <c r="I5" s="41" t="s">
        <v>151</v>
      </c>
      <c r="J5" s="42" t="s">
        <v>152</v>
      </c>
      <c r="K5" s="43" t="s">
        <v>153</v>
      </c>
      <c r="L5" s="42" t="s">
        <v>154</v>
      </c>
      <c r="M5" s="44" t="s">
        <v>155</v>
      </c>
      <c r="N5" s="45" t="s">
        <v>155</v>
      </c>
      <c r="O5" s="36" t="s">
        <v>156</v>
      </c>
      <c r="P5" s="46"/>
      <c r="Q5" s="13"/>
    </row>
    <row r="6" spans="1:17" ht="17" thickBot="1" x14ac:dyDescent="0.25">
      <c r="A6" s="47"/>
      <c r="B6" s="48"/>
      <c r="C6" s="49" t="s">
        <v>157</v>
      </c>
      <c r="D6" s="50">
        <v>42530</v>
      </c>
      <c r="E6" s="51">
        <v>1</v>
      </c>
      <c r="F6" s="52" t="s">
        <v>158</v>
      </c>
      <c r="G6" s="52" t="s">
        <v>159</v>
      </c>
      <c r="H6" s="53" t="s">
        <v>160</v>
      </c>
      <c r="I6" s="54" t="s">
        <v>160</v>
      </c>
      <c r="J6" s="55" t="s">
        <v>160</v>
      </c>
      <c r="K6" s="56" t="s">
        <v>160</v>
      </c>
      <c r="L6" s="57" t="s">
        <v>161</v>
      </c>
      <c r="M6" s="58" t="s">
        <v>162</v>
      </c>
      <c r="N6" s="59" t="s">
        <v>163</v>
      </c>
      <c r="O6" s="60"/>
      <c r="P6" s="61"/>
      <c r="Q6" s="13"/>
    </row>
    <row r="7" spans="1:17" ht="51" x14ac:dyDescent="0.2">
      <c r="A7" s="62">
        <v>80918201</v>
      </c>
      <c r="B7" s="63" t="s">
        <v>164</v>
      </c>
      <c r="C7" s="64">
        <v>0.36458333333333331</v>
      </c>
      <c r="D7" s="65">
        <v>43585</v>
      </c>
      <c r="E7" s="66">
        <v>1</v>
      </c>
      <c r="F7" s="66"/>
      <c r="G7" s="66" t="s">
        <v>165</v>
      </c>
      <c r="H7" s="67"/>
      <c r="I7" s="68">
        <v>5.53</v>
      </c>
      <c r="J7" s="68"/>
      <c r="K7" s="68">
        <v>9.52</v>
      </c>
      <c r="L7" s="69"/>
      <c r="M7" s="66"/>
      <c r="N7" s="66"/>
      <c r="O7" s="70" t="s">
        <v>166</v>
      </c>
      <c r="P7" s="71"/>
      <c r="Q7" s="72"/>
    </row>
    <row r="8" spans="1:17" x14ac:dyDescent="0.2">
      <c r="A8" s="73">
        <v>80918205</v>
      </c>
      <c r="B8" s="74" t="s">
        <v>167</v>
      </c>
      <c r="C8" s="75"/>
      <c r="D8" s="76"/>
      <c r="E8" s="77"/>
      <c r="F8" s="77"/>
      <c r="G8" s="77"/>
      <c r="H8" s="78"/>
      <c r="I8" s="79"/>
      <c r="J8" s="79"/>
      <c r="K8" s="79"/>
      <c r="L8" s="80"/>
      <c r="M8" s="77" t="s">
        <v>168</v>
      </c>
      <c r="N8" s="77"/>
      <c r="O8" s="81" t="s">
        <v>169</v>
      </c>
      <c r="P8" s="78"/>
      <c r="Q8" s="72"/>
    </row>
    <row r="9" spans="1:17" x14ac:dyDescent="0.2">
      <c r="A9" s="62">
        <v>80918206</v>
      </c>
      <c r="B9" s="63" t="s">
        <v>170</v>
      </c>
      <c r="C9" s="64"/>
      <c r="D9" s="65"/>
      <c r="E9" s="66"/>
      <c r="F9" s="66"/>
      <c r="G9" s="66"/>
      <c r="H9" s="67"/>
      <c r="I9" s="68"/>
      <c r="J9" s="68"/>
      <c r="K9" s="68"/>
      <c r="L9" s="69"/>
      <c r="M9" s="66"/>
      <c r="N9" s="66"/>
      <c r="O9" s="69" t="s">
        <v>171</v>
      </c>
      <c r="P9" s="67"/>
      <c r="Q9" s="82"/>
    </row>
    <row r="10" spans="1:17" x14ac:dyDescent="0.2">
      <c r="A10" s="83">
        <v>80918207</v>
      </c>
      <c r="B10" s="84" t="s">
        <v>172</v>
      </c>
      <c r="C10" s="85">
        <v>0.38541666666666669</v>
      </c>
      <c r="D10" s="86">
        <v>43585</v>
      </c>
      <c r="E10" s="87"/>
      <c r="F10" s="87"/>
      <c r="G10" s="87"/>
      <c r="H10" s="88"/>
      <c r="I10" s="89">
        <v>5.43</v>
      </c>
      <c r="J10" s="89"/>
      <c r="K10" s="89">
        <v>5.43</v>
      </c>
      <c r="L10" s="90"/>
      <c r="M10" s="87"/>
      <c r="N10" s="87"/>
      <c r="O10" s="90" t="s">
        <v>173</v>
      </c>
      <c r="P10" s="88"/>
      <c r="Q10" s="91"/>
    </row>
    <row r="11" spans="1:17" x14ac:dyDescent="0.2">
      <c r="A11" s="83">
        <v>80918208</v>
      </c>
      <c r="B11" s="84" t="s">
        <v>174</v>
      </c>
      <c r="C11" s="85">
        <v>0.39583333333333331</v>
      </c>
      <c r="D11" s="86">
        <v>43585</v>
      </c>
      <c r="E11" s="87"/>
      <c r="F11" s="87"/>
      <c r="G11" s="87"/>
      <c r="H11" s="88"/>
      <c r="I11" s="89">
        <v>4.8</v>
      </c>
      <c r="J11" s="89"/>
      <c r="K11" s="89">
        <v>11.57</v>
      </c>
      <c r="L11" s="90"/>
      <c r="M11" s="87"/>
      <c r="N11" s="87"/>
      <c r="O11" s="90"/>
      <c r="P11" s="88"/>
      <c r="Q11" s="91"/>
    </row>
    <row r="12" spans="1:17" x14ac:dyDescent="0.2">
      <c r="A12" s="83">
        <v>80918301</v>
      </c>
      <c r="B12" s="84" t="s">
        <v>175</v>
      </c>
      <c r="C12" s="85">
        <v>0.41666666666666669</v>
      </c>
      <c r="D12" s="86">
        <v>43585</v>
      </c>
      <c r="E12" s="87"/>
      <c r="F12" s="87"/>
      <c r="G12" s="87"/>
      <c r="H12" s="88"/>
      <c r="I12" s="89">
        <v>4.28</v>
      </c>
      <c r="J12" s="89"/>
      <c r="K12" s="89">
        <v>14.88</v>
      </c>
      <c r="L12" s="90"/>
      <c r="M12" s="87"/>
      <c r="N12" s="87"/>
      <c r="O12" s="90"/>
      <c r="P12" s="88"/>
      <c r="Q12" s="91"/>
    </row>
    <row r="13" spans="1:17" x14ac:dyDescent="0.2">
      <c r="A13" s="83">
        <v>80918217</v>
      </c>
      <c r="B13" s="84" t="s">
        <v>176</v>
      </c>
      <c r="C13" s="85">
        <v>0.42777777777777781</v>
      </c>
      <c r="D13" s="86">
        <v>43585</v>
      </c>
      <c r="E13" s="87"/>
      <c r="F13" s="87"/>
      <c r="G13" s="87"/>
      <c r="H13" s="88"/>
      <c r="I13" s="89">
        <v>7.53</v>
      </c>
      <c r="J13" s="89"/>
      <c r="K13" s="89">
        <v>20.74</v>
      </c>
      <c r="L13" s="90"/>
      <c r="M13" s="87"/>
      <c r="N13" s="87"/>
      <c r="O13" s="90"/>
      <c r="P13" s="88"/>
      <c r="Q13" s="91"/>
    </row>
    <row r="14" spans="1:17" x14ac:dyDescent="0.2">
      <c r="A14" s="83">
        <v>80918211</v>
      </c>
      <c r="B14" s="84" t="s">
        <v>177</v>
      </c>
      <c r="C14" s="85">
        <v>0.4381944444444445</v>
      </c>
      <c r="D14" s="86">
        <v>43585</v>
      </c>
      <c r="E14" s="87"/>
      <c r="F14" s="87"/>
      <c r="G14" s="87"/>
      <c r="H14" s="88"/>
      <c r="I14" s="89">
        <v>7.95</v>
      </c>
      <c r="J14" s="89"/>
      <c r="K14" s="89">
        <v>14.9</v>
      </c>
      <c r="L14" s="90"/>
      <c r="M14" s="87" t="s">
        <v>168</v>
      </c>
      <c r="N14" s="87"/>
      <c r="O14" s="90"/>
      <c r="P14" s="88"/>
      <c r="Q14" s="91"/>
    </row>
    <row r="15" spans="1:17" x14ac:dyDescent="0.2">
      <c r="A15" s="83">
        <v>80918212</v>
      </c>
      <c r="B15" s="84" t="s">
        <v>178</v>
      </c>
      <c r="C15" s="85">
        <v>0.44375000000000003</v>
      </c>
      <c r="D15" s="86">
        <v>43585</v>
      </c>
      <c r="E15" s="87"/>
      <c r="F15" s="87"/>
      <c r="G15" s="87"/>
      <c r="H15" s="88"/>
      <c r="I15" s="89">
        <v>9.17</v>
      </c>
      <c r="J15" s="89"/>
      <c r="K15" s="89">
        <v>14.1</v>
      </c>
      <c r="L15" s="90"/>
      <c r="M15" s="87" t="s">
        <v>168</v>
      </c>
      <c r="N15" s="87"/>
      <c r="O15" s="90"/>
      <c r="P15" s="88"/>
      <c r="Q15" s="91"/>
    </row>
    <row r="16" spans="1:17" x14ac:dyDescent="0.2">
      <c r="A16" s="83">
        <v>80918213</v>
      </c>
      <c r="B16" s="84" t="s">
        <v>179</v>
      </c>
      <c r="C16" s="85">
        <v>0.45277777777777778</v>
      </c>
      <c r="D16" s="86">
        <v>43585</v>
      </c>
      <c r="E16" s="87"/>
      <c r="F16" s="87"/>
      <c r="G16" s="87"/>
      <c r="H16" s="88"/>
      <c r="I16" s="89">
        <v>10.34</v>
      </c>
      <c r="J16" s="89"/>
      <c r="K16" s="89">
        <v>12.1</v>
      </c>
      <c r="L16" s="90"/>
      <c r="M16" s="87" t="s">
        <v>168</v>
      </c>
      <c r="N16" s="87"/>
      <c r="O16" s="90"/>
      <c r="P16" s="88"/>
      <c r="Q16" s="91"/>
    </row>
    <row r="17" spans="1:17" x14ac:dyDescent="0.2">
      <c r="A17" s="83">
        <v>80918220</v>
      </c>
      <c r="B17" s="84" t="s">
        <v>180</v>
      </c>
      <c r="C17" s="85">
        <v>0.47222222222222227</v>
      </c>
      <c r="D17" s="86">
        <v>43585</v>
      </c>
      <c r="E17" s="87"/>
      <c r="F17" s="87"/>
      <c r="G17" s="87"/>
      <c r="H17" s="88"/>
      <c r="I17" s="89">
        <v>9.1199999999999992</v>
      </c>
      <c r="J17" s="89"/>
      <c r="K17" s="89">
        <v>10.039999999999999</v>
      </c>
      <c r="L17" s="90"/>
      <c r="M17" s="87" t="s">
        <v>168</v>
      </c>
      <c r="N17" s="87"/>
      <c r="O17" s="90"/>
      <c r="P17" s="88"/>
      <c r="Q17" s="91"/>
    </row>
    <row r="18" spans="1:17" x14ac:dyDescent="0.2">
      <c r="A18" s="83">
        <v>80918214</v>
      </c>
      <c r="B18" s="84" t="s">
        <v>181</v>
      </c>
      <c r="C18" s="85"/>
      <c r="D18" s="86"/>
      <c r="E18" s="87"/>
      <c r="F18" s="87"/>
      <c r="G18" s="87"/>
      <c r="H18" s="88"/>
      <c r="I18" s="89"/>
      <c r="J18" s="89"/>
      <c r="K18" s="89"/>
      <c r="L18" s="90"/>
      <c r="M18" s="87"/>
      <c r="N18" s="87"/>
      <c r="O18" s="90"/>
      <c r="P18" s="88"/>
      <c r="Q18" s="91"/>
    </row>
    <row r="19" spans="1:17" x14ac:dyDescent="0.2">
      <c r="A19" s="83">
        <v>80918219</v>
      </c>
      <c r="B19" s="84" t="s">
        <v>182</v>
      </c>
      <c r="C19" s="85">
        <v>0.48958333333333331</v>
      </c>
      <c r="D19" s="86">
        <v>43585</v>
      </c>
      <c r="E19" s="87"/>
      <c r="F19" s="87"/>
      <c r="G19" s="87"/>
      <c r="H19" s="88"/>
      <c r="I19" s="89">
        <v>14.22</v>
      </c>
      <c r="J19" s="89"/>
      <c r="K19" s="89">
        <v>15.22</v>
      </c>
      <c r="L19" s="90"/>
      <c r="M19" s="87"/>
      <c r="N19" s="87"/>
      <c r="O19" s="90"/>
      <c r="P19" s="88"/>
      <c r="Q19" s="91"/>
    </row>
    <row r="20" spans="1:17" x14ac:dyDescent="0.2">
      <c r="A20" s="83">
        <v>80918218</v>
      </c>
      <c r="B20" s="84" t="s">
        <v>183</v>
      </c>
      <c r="C20" s="85">
        <v>0.50694444444444442</v>
      </c>
      <c r="D20" s="86">
        <v>43585</v>
      </c>
      <c r="E20" s="87"/>
      <c r="F20" s="87"/>
      <c r="G20" s="87"/>
      <c r="H20" s="88"/>
      <c r="I20" s="89">
        <v>11.7</v>
      </c>
      <c r="J20" s="89"/>
      <c r="K20" s="89"/>
      <c r="L20" s="90"/>
      <c r="M20" s="87" t="s">
        <v>168</v>
      </c>
      <c r="N20" s="87"/>
      <c r="O20" s="90" t="s">
        <v>173</v>
      </c>
      <c r="P20" s="88"/>
      <c r="Q20" s="91"/>
    </row>
    <row r="21" spans="1:17" x14ac:dyDescent="0.2">
      <c r="A21" s="83">
        <v>80918215</v>
      </c>
      <c r="B21" s="84" t="s">
        <v>184</v>
      </c>
      <c r="C21" s="85">
        <v>0.50277777777777777</v>
      </c>
      <c r="D21" s="86">
        <v>43585</v>
      </c>
      <c r="E21" s="87"/>
      <c r="F21" s="87"/>
      <c r="G21" s="87"/>
      <c r="H21" s="88"/>
      <c r="I21" s="89">
        <v>11.81</v>
      </c>
      <c r="J21" s="89"/>
      <c r="K21" s="89">
        <v>13.08</v>
      </c>
      <c r="L21" s="90"/>
      <c r="M21" s="87" t="s">
        <v>168</v>
      </c>
      <c r="N21" s="87"/>
      <c r="O21" s="90"/>
      <c r="P21" s="88"/>
      <c r="Q21" s="91"/>
    </row>
    <row r="22" spans="1:17" x14ac:dyDescent="0.2">
      <c r="A22" s="92">
        <v>80918202</v>
      </c>
      <c r="B22" s="93" t="s">
        <v>185</v>
      </c>
      <c r="C22" s="94"/>
      <c r="D22" s="95"/>
      <c r="E22" s="96"/>
      <c r="F22" s="96"/>
      <c r="G22" s="96"/>
      <c r="H22" s="97"/>
      <c r="I22" s="98"/>
      <c r="J22" s="98"/>
      <c r="K22" s="98"/>
      <c r="L22" s="99"/>
      <c r="M22" s="96"/>
      <c r="N22" s="96"/>
      <c r="O22" s="99" t="s">
        <v>186</v>
      </c>
      <c r="P22" s="97"/>
      <c r="Q22" s="100"/>
    </row>
    <row r="23" spans="1:17" x14ac:dyDescent="0.2">
      <c r="A23" s="92">
        <v>80918300</v>
      </c>
      <c r="B23" s="93" t="s">
        <v>187</v>
      </c>
      <c r="C23" s="94"/>
      <c r="D23" s="95"/>
      <c r="E23" s="96"/>
      <c r="F23" s="96"/>
      <c r="G23" s="96"/>
      <c r="H23" s="97"/>
      <c r="I23" s="98"/>
      <c r="J23" s="98"/>
      <c r="K23" s="98"/>
      <c r="L23" s="99"/>
      <c r="M23" s="96"/>
      <c r="N23" s="96"/>
      <c r="O23" s="99" t="s">
        <v>188</v>
      </c>
      <c r="P23" s="97"/>
      <c r="Q23" s="72"/>
    </row>
    <row r="24" spans="1:17" x14ac:dyDescent="0.2">
      <c r="A24" s="92">
        <v>80918203</v>
      </c>
      <c r="B24" s="93" t="s">
        <v>189</v>
      </c>
      <c r="C24" s="94"/>
      <c r="D24" s="95"/>
      <c r="E24" s="96"/>
      <c r="F24" s="96"/>
      <c r="G24" s="96"/>
      <c r="H24" s="97"/>
      <c r="I24" s="98"/>
      <c r="J24" s="98"/>
      <c r="K24" s="98"/>
      <c r="L24" s="99"/>
      <c r="M24" s="96"/>
      <c r="N24" s="96"/>
      <c r="O24" s="99" t="s">
        <v>188</v>
      </c>
      <c r="P24" s="97"/>
      <c r="Q24" s="72"/>
    </row>
    <row r="25" spans="1:17" x14ac:dyDescent="0.2">
      <c r="A25" s="92">
        <v>80918209</v>
      </c>
      <c r="B25" s="93" t="s">
        <v>190</v>
      </c>
      <c r="C25" s="94"/>
      <c r="D25" s="95"/>
      <c r="E25" s="96"/>
      <c r="F25" s="96"/>
      <c r="G25" s="96"/>
      <c r="H25" s="97"/>
      <c r="I25" s="98"/>
      <c r="J25" s="98"/>
      <c r="K25" s="98"/>
      <c r="L25" s="99"/>
      <c r="M25" s="96"/>
      <c r="N25" s="96"/>
      <c r="O25" s="99" t="s">
        <v>191</v>
      </c>
      <c r="P25" s="97"/>
      <c r="Q25" s="72"/>
    </row>
    <row r="26" spans="1:17" ht="17" thickBot="1" x14ac:dyDescent="0.25">
      <c r="A26" s="101"/>
      <c r="B26" s="102"/>
      <c r="C26" s="103"/>
      <c r="D26" s="104"/>
      <c r="E26" s="105"/>
      <c r="F26" s="105"/>
      <c r="G26" s="105"/>
      <c r="H26" s="106"/>
      <c r="I26" s="107"/>
      <c r="J26" s="107"/>
      <c r="K26" s="107"/>
      <c r="L26" s="108"/>
      <c r="M26" s="105"/>
      <c r="N26" s="105"/>
      <c r="O26" s="108"/>
      <c r="P26" s="106"/>
      <c r="Q26" s="72"/>
    </row>
    <row r="27" spans="1:17" x14ac:dyDescent="0.2">
      <c r="A27" s="109" t="s">
        <v>192</v>
      </c>
      <c r="B27" s="110"/>
      <c r="C27" s="11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112"/>
      <c r="Q27" s="72"/>
    </row>
    <row r="28" spans="1:17" x14ac:dyDescent="0.2">
      <c r="A28" s="113"/>
      <c r="B28" s="114"/>
      <c r="C28" s="11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12"/>
      <c r="Q28" s="72"/>
    </row>
    <row r="29" spans="1:17" x14ac:dyDescent="0.2">
      <c r="A29" s="113"/>
      <c r="B29" s="114"/>
      <c r="C29" s="11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112"/>
      <c r="Q29" s="72"/>
    </row>
    <row r="30" spans="1:17" x14ac:dyDescent="0.2">
      <c r="A30" s="113"/>
      <c r="B30" s="114"/>
      <c r="C30" s="11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12"/>
      <c r="Q30" s="72"/>
    </row>
    <row r="31" spans="1:17" x14ac:dyDescent="0.2">
      <c r="A31" s="113"/>
      <c r="B31" s="114"/>
      <c r="C31" s="11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112"/>
      <c r="Q31" s="72"/>
    </row>
    <row r="32" spans="1:17" ht="17" thickBot="1" x14ac:dyDescent="0.25">
      <c r="A32" s="115"/>
      <c r="B32" s="116"/>
      <c r="C32" s="11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7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B1A44379E0940892544DCBE652325" ma:contentTypeVersion="12" ma:contentTypeDescription="Create a new document." ma:contentTypeScope="" ma:versionID="8b0c58904d082ec8456e4681dbb881f3">
  <xsd:schema xmlns:xsd="http://www.w3.org/2001/XMLSchema" xmlns:xs="http://www.w3.org/2001/XMLSchema" xmlns:p="http://schemas.microsoft.com/office/2006/metadata/properties" xmlns:ns2="619a57ab-ec85-4f07-b33f-7f08e9851e32" xmlns:ns3="e9029a54-4c46-4f15-aa45-4c782ff2e0f5" targetNamespace="http://schemas.microsoft.com/office/2006/metadata/properties" ma:root="true" ma:fieldsID="9be9ef2e3c03acdec457b2b10b074e12" ns2:_="" ns3:_="">
    <xsd:import namespace="619a57ab-ec85-4f07-b33f-7f08e9851e32"/>
    <xsd:import namespace="e9029a54-4c46-4f15-aa45-4c782ff2e0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a57ab-ec85-4f07-b33f-7f08e9851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29a54-4c46-4f15-aa45-4c782ff2e0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92ADA-E677-42B6-94D6-7014CA07E283}"/>
</file>

<file path=customXml/itemProps2.xml><?xml version="1.0" encoding="utf-8"?>
<ds:datastoreItem xmlns:ds="http://schemas.openxmlformats.org/officeDocument/2006/customXml" ds:itemID="{B0B5EE1B-645D-4F9A-B956-C8872FA993A3}"/>
</file>

<file path=customXml/itemProps3.xml><?xml version="1.0" encoding="utf-8"?>
<ds:datastoreItem xmlns:ds="http://schemas.openxmlformats.org/officeDocument/2006/customXml" ds:itemID="{CAF4B263-1278-42FC-9F86-6D36D0F87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Bore locations</vt:lpstr>
      <vt:lpstr>Bore chem 24 Dec 2019</vt:lpstr>
      <vt:lpstr>Bore field data 24 Dec 2019</vt:lpstr>
      <vt:lpstr>DWER Readings April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2020-03-31T01:13:17Z</dcterms:created>
  <dcterms:modified xsi:type="dcterms:W3CDTF">2020-04-01T00:41:53Z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0x01010098BB1A44379E0940892544DCBE652325</vt:lpwstr>
  </property>
</Properties>
</file>