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fileSharing readOnlyRecommended="1" userName="Microsoft Office User" algorithmName="SHA-512" hashValue="cP+JWl+r2G0BxhBmo4hSVanSB05KMjeE2zBZE8PxKh4dHlX+Ezva2N6WYg6oJagjviG74oFXGaeMDkI3xTSW7Q==" saltValue="P/FC8J3Ue3b/sAd2VEIq/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raPearce/Dropbox/Carlton monitoring 2019/"/>
    </mc:Choice>
  </mc:AlternateContent>
  <xr:revisionPtr revIDLastSave="0" documentId="13_ncr:1_{DEBCA3AD-3B87-9745-9CE3-ECCF614DABCA}" xr6:coauthVersionLast="45" xr6:coauthVersionMax="45" xr10:uidLastSave="{00000000-0000-0000-0000-000000000000}"/>
  <bookViews>
    <workbookView xWindow="3380" yWindow="460" windowWidth="28040" windowHeight="19240" xr2:uid="{6A92FE09-3334-464B-B608-DFB1B1FAB26F}"/>
  </bookViews>
  <sheets>
    <sheet name="2017-2019 Field results" sheetId="1" r:id="rId1"/>
    <sheet name="July 2017 " sheetId="2" r:id="rId2"/>
    <sheet name="DPIRD salinity converter" sheetId="3" r:id="rId3"/>
  </sheets>
  <definedNames>
    <definedName name="_xlnm.Print_Area" localSheetId="1">'July 2017 '!$A$1:$P$19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D10" i="3" s="1"/>
</calcChain>
</file>

<file path=xl/sharedStrings.xml><?xml version="1.0" encoding="utf-8"?>
<sst xmlns="http://schemas.openxmlformats.org/spreadsheetml/2006/main" count="205" uniqueCount="121">
  <si>
    <t>BORE</t>
  </si>
  <si>
    <t>DATE</t>
  </si>
  <si>
    <t>TIME</t>
  </si>
  <si>
    <t>pH</t>
  </si>
  <si>
    <t>Y1A</t>
  </si>
  <si>
    <t>Y3A</t>
  </si>
  <si>
    <t>Y6</t>
  </si>
  <si>
    <t>Y7</t>
  </si>
  <si>
    <t>Y10B</t>
  </si>
  <si>
    <t>Y11B</t>
  </si>
  <si>
    <t>Y12B</t>
  </si>
  <si>
    <t>Y13B</t>
  </si>
  <si>
    <t>Y16A</t>
  </si>
  <si>
    <t>Y17</t>
  </si>
  <si>
    <t>Y17A</t>
  </si>
  <si>
    <t>Y14</t>
  </si>
  <si>
    <t>Y13</t>
  </si>
  <si>
    <t>Y12</t>
  </si>
  <si>
    <t>Y11</t>
  </si>
  <si>
    <t>Y10</t>
  </si>
  <si>
    <t>Y9</t>
  </si>
  <si>
    <t>Y8</t>
  </si>
  <si>
    <t>Y3</t>
  </si>
  <si>
    <t>Y5</t>
  </si>
  <si>
    <t>CP1</t>
  </si>
  <si>
    <t>Y4</t>
  </si>
  <si>
    <t>Y2</t>
  </si>
  <si>
    <t>Easting</t>
  </si>
  <si>
    <t>Northing</t>
  </si>
  <si>
    <t>ES ms/cm</t>
  </si>
  <si>
    <t>PH</t>
  </si>
  <si>
    <t>Temp</t>
  </si>
  <si>
    <t>MV</t>
  </si>
  <si>
    <t>O2%</t>
  </si>
  <si>
    <t>O2 mg/l</t>
  </si>
  <si>
    <t>comments</t>
  </si>
  <si>
    <t>1360 us/</t>
  </si>
  <si>
    <t>didn’t try pumping</t>
  </si>
  <si>
    <t>Gone - couldn’t find but 2 at Y17a so maybe GPS wrong</t>
  </si>
  <si>
    <t>DRY</t>
  </si>
  <si>
    <t>GONE - Pole still 152m north of GPS point- in the swamp</t>
  </si>
  <si>
    <t>Ripped steel cover out as bent</t>
  </si>
  <si>
    <t>Gone - swampy country above Y6</t>
  </si>
  <si>
    <t>and will need to sleeve PVC as</t>
  </si>
  <si>
    <t>now 1m below ground</t>
  </si>
  <si>
    <t>Good flow for 10 mins</t>
  </si>
  <si>
    <t>Bore
number</t>
  </si>
  <si>
    <r>
      <rPr>
        <b/>
        <sz val="14"/>
        <rFont val="Calibri Light"/>
        <family val="2"/>
        <scheme val="major"/>
      </rPr>
      <t>pipe
height</t>
    </r>
  </si>
  <si>
    <r>
      <rPr>
        <b/>
        <sz val="14"/>
        <rFont val="Calibri Light"/>
        <family val="2"/>
        <scheme val="major"/>
      </rPr>
      <t>Water
depth</t>
    </r>
  </si>
  <si>
    <r>
      <rPr>
        <b/>
        <sz val="14"/>
        <rFont val="Calibri Light"/>
        <family val="2"/>
        <scheme val="major"/>
      </rPr>
      <t>Bore
depth</t>
    </r>
  </si>
  <si>
    <r>
      <rPr>
        <b/>
        <sz val="14"/>
        <rFont val="Calibri Light"/>
        <family val="2"/>
        <scheme val="major"/>
      </rPr>
      <t>pump
depth</t>
    </r>
  </si>
  <si>
    <t>O2 mg/L</t>
  </si>
  <si>
    <t>Latitude</t>
  </si>
  <si>
    <t>Longitude</t>
  </si>
  <si>
    <t>Comments</t>
  </si>
  <si>
    <t>7.20am</t>
  </si>
  <si>
    <t>Bore depth (to top of pipe) (m)</t>
  </si>
  <si>
    <t>Pipe height (mm)</t>
  </si>
  <si>
    <t>Bore size (mm)</t>
  </si>
  <si>
    <t>Pump depth</t>
  </si>
  <si>
    <t>Needs a data logger</t>
  </si>
  <si>
    <t>9.00am</t>
  </si>
  <si>
    <t xml:space="preserve">Bore damaged.  Casing removed. </t>
  </si>
  <si>
    <t>Previous name</t>
  </si>
  <si>
    <t>12.30pm</t>
  </si>
  <si>
    <t>Y7 (old)</t>
  </si>
  <si>
    <t>Water Level (from top of pipe) (mm)</t>
  </si>
  <si>
    <t>ORD 35 / CP1</t>
  </si>
  <si>
    <t>EC  ms/cm</t>
  </si>
  <si>
    <t>1500 below ground</t>
  </si>
  <si>
    <t>pumped poorly, could not fill jug</t>
  </si>
  <si>
    <t>Dry</t>
  </si>
  <si>
    <t>11.00am</t>
  </si>
  <si>
    <t>good flow</t>
  </si>
  <si>
    <t>8.05am</t>
  </si>
  <si>
    <t>8.40am</t>
  </si>
  <si>
    <t>8.45am</t>
  </si>
  <si>
    <t>1.20pm</t>
  </si>
  <si>
    <t>broken off</t>
  </si>
  <si>
    <t>Previous 2017 WL 8640</t>
  </si>
  <si>
    <t>Y10A</t>
  </si>
  <si>
    <t>ORD35 (CP1)</t>
  </si>
  <si>
    <t>Y16</t>
  </si>
  <si>
    <t>9.15am</t>
  </si>
  <si>
    <t>9.30am</t>
  </si>
  <si>
    <t>10.00am</t>
  </si>
  <si>
    <t>10.16am</t>
  </si>
  <si>
    <t>10.31am</t>
  </si>
  <si>
    <t>10.39am</t>
  </si>
  <si>
    <t>10.52am</t>
  </si>
  <si>
    <t>11.20am</t>
  </si>
  <si>
    <t>11.45am</t>
  </si>
  <si>
    <t>12.10am</t>
  </si>
  <si>
    <t>decommissioned</t>
  </si>
  <si>
    <t>destroyed</t>
  </si>
  <si>
    <t>blocked</t>
  </si>
  <si>
    <t>Rusted at bottom of bore</t>
  </si>
  <si>
    <t>Table 1 Unit conversions to milliSiemens per metre (mS/m)</t>
  </si>
  <si>
    <t>Unit</t>
  </si>
  <si>
    <t>Convert to millisiemens per metre</t>
  </si>
  <si>
    <t>(mS/m)</t>
  </si>
  <si>
    <t>dS/m (decisiemans/metre)</t>
  </si>
  <si>
    <t>x 100</t>
  </si>
  <si>
    <t>mS/cm (milliSiemens/centimetre)</t>
  </si>
  <si>
    <t>Mmhos/cm (millimohs/centimetre)</t>
  </si>
  <si>
    <t>µS/cm (microSiemens/centimetre)</t>
  </si>
  <si>
    <t>x 0.1</t>
  </si>
  <si>
    <t>µmhos/cm (micromohs/centimetre)</t>
  </si>
  <si>
    <t>Bore diameter</t>
  </si>
  <si>
    <t>Date</t>
  </si>
  <si>
    <t>Time</t>
  </si>
  <si>
    <t>DWER</t>
  </si>
  <si>
    <t>12.04pm</t>
  </si>
  <si>
    <t>GONE</t>
  </si>
  <si>
    <t>Bore Previous name / other ref</t>
  </si>
  <si>
    <t>DWER records say 11700 SWL and also say DRY</t>
  </si>
  <si>
    <t>DWER classify as destroyed</t>
  </si>
  <si>
    <t>dry</t>
  </si>
  <si>
    <t>Bores that can't be matched</t>
  </si>
  <si>
    <t>Y16A on field notes</t>
  </si>
  <si>
    <t>LIkely Y17A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</si>
</sst>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505050"/>
      <name val="Arial"/>
      <family val="2"/>
    </font>
    <font>
      <sz val="14"/>
      <color rgb="FF505050"/>
      <name val="Arial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4" fontId="7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9" fillId="0" borderId="0" xfId="0" applyFont="1"/>
    <xf numFmtId="0" fontId="10" fillId="0" borderId="0" xfId="0" applyFont="1"/>
    <xf numFmtId="0" fontId="2" fillId="2" borderId="0" xfId="0" applyFont="1" applyFill="1" applyAlignment="1">
      <alignment wrapText="1"/>
    </xf>
    <xf numFmtId="0" fontId="7" fillId="4" borderId="0" xfId="0" applyFont="1" applyFill="1" applyAlignment="1">
      <alignment vertical="top" wrapText="1"/>
    </xf>
    <xf numFmtId="14" fontId="7" fillId="4" borderId="0" xfId="0" applyNumberFormat="1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14" fontId="7" fillId="5" borderId="0" xfId="0" applyNumberFormat="1" applyFont="1" applyFill="1" applyAlignment="1">
      <alignment vertical="top" wrapText="1"/>
    </xf>
    <xf numFmtId="2" fontId="7" fillId="5" borderId="0" xfId="0" applyNumberFormat="1" applyFont="1" applyFill="1" applyAlignment="1">
      <alignment vertical="top" wrapText="1"/>
    </xf>
    <xf numFmtId="164" fontId="7" fillId="5" borderId="0" xfId="0" applyNumberFormat="1" applyFont="1" applyFill="1" applyAlignment="1">
      <alignment vertical="top" wrapText="1"/>
    </xf>
    <xf numFmtId="1" fontId="7" fillId="5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4" fontId="7" fillId="0" borderId="0" xfId="0" applyNumberFormat="1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14" fontId="7" fillId="6" borderId="0" xfId="0" applyNumberFormat="1" applyFont="1" applyFill="1" applyAlignment="1">
      <alignment vertical="top" wrapText="1"/>
    </xf>
    <xf numFmtId="2" fontId="7" fillId="6" borderId="0" xfId="0" applyNumberFormat="1" applyFont="1" applyFill="1" applyAlignment="1">
      <alignment vertical="top" wrapText="1"/>
    </xf>
    <xf numFmtId="1" fontId="7" fillId="6" borderId="0" xfId="0" applyNumberFormat="1" applyFont="1" applyFill="1" applyAlignment="1">
      <alignment vertical="top" wrapText="1"/>
    </xf>
    <xf numFmtId="164" fontId="7" fillId="6" borderId="0" xfId="0" applyNumberFormat="1" applyFont="1" applyFill="1" applyAlignment="1">
      <alignment vertical="top" wrapText="1"/>
    </xf>
    <xf numFmtId="0" fontId="7" fillId="7" borderId="0" xfId="0" applyFont="1" applyFill="1" applyAlignment="1">
      <alignment vertical="top" wrapText="1"/>
    </xf>
    <xf numFmtId="14" fontId="7" fillId="7" borderId="0" xfId="0" applyNumberFormat="1" applyFont="1" applyFill="1" applyAlignment="1">
      <alignment vertical="top" wrapText="1"/>
    </xf>
    <xf numFmtId="2" fontId="7" fillId="7" borderId="0" xfId="0" applyNumberFormat="1" applyFont="1" applyFill="1" applyAlignment="1">
      <alignment vertical="top" wrapText="1"/>
    </xf>
    <xf numFmtId="1" fontId="7" fillId="7" borderId="0" xfId="0" applyNumberFormat="1" applyFont="1" applyFill="1" applyAlignment="1">
      <alignment vertical="top" wrapText="1"/>
    </xf>
    <xf numFmtId="164" fontId="7" fillId="7" borderId="0" xfId="0" applyNumberFormat="1" applyFont="1" applyFill="1" applyAlignment="1">
      <alignment vertical="top" wrapText="1"/>
    </xf>
    <xf numFmtId="0" fontId="7" fillId="8" borderId="0" xfId="0" applyFont="1" applyFill="1" applyAlignment="1">
      <alignment vertical="top" wrapText="1"/>
    </xf>
    <xf numFmtId="14" fontId="7" fillId="8" borderId="0" xfId="0" applyNumberFormat="1" applyFont="1" applyFill="1" applyAlignment="1">
      <alignment vertical="top" wrapText="1"/>
    </xf>
    <xf numFmtId="2" fontId="7" fillId="8" borderId="0" xfId="0" applyNumberFormat="1" applyFont="1" applyFill="1" applyAlignment="1">
      <alignment vertical="top" wrapText="1"/>
    </xf>
    <xf numFmtId="1" fontId="7" fillId="8" borderId="0" xfId="0" applyNumberFormat="1" applyFont="1" applyFill="1" applyAlignment="1">
      <alignment vertical="top" wrapText="1"/>
    </xf>
    <xf numFmtId="164" fontId="7" fillId="8" borderId="0" xfId="0" applyNumberFormat="1" applyFont="1" applyFill="1" applyAlignment="1">
      <alignment vertical="top" wrapText="1"/>
    </xf>
    <xf numFmtId="0" fontId="7" fillId="7" borderId="0" xfId="0" applyFont="1" applyFill="1" applyAlignment="1">
      <alignment horizontal="right" vertical="top" wrapText="1"/>
    </xf>
    <xf numFmtId="0" fontId="7" fillId="9" borderId="0" xfId="0" applyFont="1" applyFill="1" applyAlignment="1">
      <alignment vertical="top" wrapText="1"/>
    </xf>
    <xf numFmtId="14" fontId="7" fillId="9" borderId="0" xfId="0" applyNumberFormat="1" applyFont="1" applyFill="1" applyAlignment="1">
      <alignment vertical="top" wrapText="1"/>
    </xf>
    <xf numFmtId="2" fontId="7" fillId="9" borderId="0" xfId="0" applyNumberFormat="1" applyFont="1" applyFill="1" applyAlignment="1">
      <alignment vertical="top" wrapText="1"/>
    </xf>
    <xf numFmtId="1" fontId="7" fillId="9" borderId="0" xfId="0" applyNumberFormat="1" applyFont="1" applyFill="1" applyAlignment="1">
      <alignment vertical="top" wrapText="1"/>
    </xf>
    <xf numFmtId="164" fontId="7" fillId="9" borderId="0" xfId="0" applyNumberFormat="1" applyFont="1" applyFill="1" applyAlignment="1">
      <alignment vertical="top" wrapText="1"/>
    </xf>
    <xf numFmtId="0" fontId="7" fillId="10" borderId="0" xfId="0" applyFont="1" applyFill="1" applyAlignment="1">
      <alignment vertical="top" wrapText="1"/>
    </xf>
    <xf numFmtId="14" fontId="7" fillId="10" borderId="0" xfId="0" applyNumberFormat="1" applyFont="1" applyFill="1" applyAlignment="1">
      <alignment vertical="top" wrapText="1"/>
    </xf>
    <xf numFmtId="2" fontId="7" fillId="10" borderId="0" xfId="0" applyNumberFormat="1" applyFont="1" applyFill="1" applyAlignment="1">
      <alignment vertical="top" wrapText="1"/>
    </xf>
    <xf numFmtId="1" fontId="7" fillId="10" borderId="0" xfId="0" applyNumberFormat="1" applyFont="1" applyFill="1" applyAlignment="1">
      <alignment vertical="top" wrapText="1"/>
    </xf>
    <xf numFmtId="164" fontId="7" fillId="10" borderId="0" xfId="0" applyNumberFormat="1" applyFont="1" applyFill="1" applyAlignment="1">
      <alignment vertical="top" wrapText="1"/>
    </xf>
    <xf numFmtId="1" fontId="11" fillId="7" borderId="0" xfId="0" applyNumberFormat="1" applyFont="1" applyFill="1" applyAlignment="1">
      <alignment vertical="top" wrapText="1"/>
    </xf>
    <xf numFmtId="1" fontId="11" fillId="8" borderId="0" xfId="0" applyNumberFormat="1" applyFont="1" applyFill="1" applyAlignment="1">
      <alignment vertical="top" wrapText="1"/>
    </xf>
    <xf numFmtId="0" fontId="12" fillId="7" borderId="0" xfId="0" applyFont="1" applyFill="1" applyAlignment="1">
      <alignment vertical="top" wrapText="1"/>
    </xf>
    <xf numFmtId="2" fontId="7" fillId="5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/>
    <xf numFmtId="0" fontId="0" fillId="0" borderId="0" xfId="0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2B92-3D8F-884B-99E2-FC9A610C6D6A}">
  <dimension ref="A1:R135"/>
  <sheetViews>
    <sheetView tabSelected="1" zoomScale="120" zoomScaleNormal="120" workbookViewId="0">
      <pane ySplit="1" topLeftCell="A25" activePane="bottomLeft" state="frozen"/>
      <selection pane="bottomLeft" activeCell="E21" sqref="E21"/>
    </sheetView>
  </sheetViews>
  <sheetFormatPr baseColWidth="10" defaultRowHeight="24" x14ac:dyDescent="0.2"/>
  <cols>
    <col min="1" max="1" width="11.5" style="6" customWidth="1"/>
    <col min="2" max="2" width="12.83203125" style="6" customWidth="1"/>
    <col min="3" max="9" width="17.1640625" style="6" customWidth="1"/>
    <col min="10" max="15" width="10.83203125" style="6"/>
    <col min="16" max="16" width="35.6640625" style="6" customWidth="1"/>
    <col min="17" max="18" width="18.1640625" style="6" customWidth="1"/>
    <col min="19" max="16384" width="10.83203125" style="6"/>
  </cols>
  <sheetData>
    <row r="1" spans="1:18" s="12" customFormat="1" ht="51" x14ac:dyDescent="0.2">
      <c r="A1" s="12" t="s">
        <v>0</v>
      </c>
      <c r="B1" s="12" t="s">
        <v>114</v>
      </c>
      <c r="C1" s="12" t="s">
        <v>1</v>
      </c>
      <c r="D1" s="12" t="s">
        <v>2</v>
      </c>
      <c r="E1" s="12" t="s">
        <v>58</v>
      </c>
      <c r="F1" s="12" t="s">
        <v>57</v>
      </c>
      <c r="G1" s="12" t="s">
        <v>56</v>
      </c>
      <c r="H1" s="12" t="s">
        <v>59</v>
      </c>
      <c r="I1" s="12" t="s">
        <v>66</v>
      </c>
      <c r="J1" s="12" t="s">
        <v>68</v>
      </c>
      <c r="K1" s="12" t="s">
        <v>3</v>
      </c>
      <c r="L1" s="12" t="s">
        <v>31</v>
      </c>
      <c r="M1" s="12" t="s">
        <v>32</v>
      </c>
      <c r="N1" s="12" t="s">
        <v>33</v>
      </c>
      <c r="O1" s="12" t="s">
        <v>51</v>
      </c>
      <c r="P1" s="12" t="s">
        <v>54</v>
      </c>
      <c r="Q1" s="12" t="s">
        <v>52</v>
      </c>
      <c r="R1" s="12" t="s">
        <v>53</v>
      </c>
    </row>
    <row r="2" spans="1:18" s="28" customFormat="1" ht="15" x14ac:dyDescent="0.2">
      <c r="A2" s="28" t="s">
        <v>24</v>
      </c>
      <c r="C2" s="29">
        <v>43545</v>
      </c>
      <c r="D2" s="28" t="s">
        <v>72</v>
      </c>
      <c r="G2" s="30"/>
      <c r="I2" s="31">
        <v>7450</v>
      </c>
      <c r="J2" s="28">
        <v>26.5</v>
      </c>
      <c r="K2" s="30">
        <v>5.54</v>
      </c>
      <c r="L2" s="32">
        <v>33.9</v>
      </c>
      <c r="M2" s="28">
        <v>17</v>
      </c>
      <c r="P2" s="28" t="s">
        <v>73</v>
      </c>
    </row>
    <row r="3" spans="1:18" s="28" customFormat="1" ht="15" x14ac:dyDescent="0.2">
      <c r="A3" s="28" t="s">
        <v>24</v>
      </c>
      <c r="C3" s="29">
        <v>42922</v>
      </c>
      <c r="E3" s="28">
        <v>50</v>
      </c>
      <c r="F3" s="28">
        <v>900</v>
      </c>
      <c r="G3" s="30">
        <v>11.8</v>
      </c>
      <c r="H3" s="28">
        <v>10</v>
      </c>
      <c r="I3" s="31">
        <v>5700</v>
      </c>
      <c r="J3" s="28">
        <v>27.6</v>
      </c>
      <c r="K3" s="30">
        <v>6.89</v>
      </c>
      <c r="L3" s="32">
        <v>32.700000000000003</v>
      </c>
      <c r="M3" s="28">
        <v>-168</v>
      </c>
      <c r="N3" s="28">
        <v>0.6</v>
      </c>
      <c r="O3" s="28">
        <v>0.04</v>
      </c>
    </row>
    <row r="4" spans="1:18" s="28" customFormat="1" ht="15" x14ac:dyDescent="0.2">
      <c r="A4" s="28" t="s">
        <v>24</v>
      </c>
      <c r="C4" s="29">
        <v>43293</v>
      </c>
      <c r="E4" s="28">
        <v>50</v>
      </c>
      <c r="F4" s="28">
        <v>900</v>
      </c>
      <c r="G4" s="30"/>
      <c r="H4" s="28">
        <v>10</v>
      </c>
      <c r="I4" s="31">
        <v>7180</v>
      </c>
      <c r="J4" s="28">
        <v>27.4</v>
      </c>
      <c r="K4" s="30">
        <v>8.0299999999999994</v>
      </c>
      <c r="L4" s="32">
        <v>32.5</v>
      </c>
      <c r="M4" s="28">
        <v>-169</v>
      </c>
      <c r="N4" s="28">
        <v>0.5</v>
      </c>
      <c r="O4" s="28">
        <v>0.03</v>
      </c>
    </row>
    <row r="5" spans="1:18" s="38" customFormat="1" ht="15" x14ac:dyDescent="0.2">
      <c r="A5" s="38" t="s">
        <v>81</v>
      </c>
      <c r="B5" s="38" t="s">
        <v>111</v>
      </c>
      <c r="C5" s="39">
        <v>43585</v>
      </c>
      <c r="D5" s="38" t="s">
        <v>86</v>
      </c>
      <c r="G5" s="38">
        <v>20.74</v>
      </c>
      <c r="I5" s="38">
        <v>7530</v>
      </c>
    </row>
    <row r="6" spans="1:18" s="38" customFormat="1" ht="15" x14ac:dyDescent="0.2">
      <c r="A6" s="38" t="s">
        <v>7</v>
      </c>
      <c r="B6" s="38" t="s">
        <v>67</v>
      </c>
      <c r="C6" s="39">
        <v>43622</v>
      </c>
      <c r="E6" s="38">
        <v>50</v>
      </c>
      <c r="F6" s="38">
        <v>900</v>
      </c>
      <c r="G6" s="40">
        <v>20.6</v>
      </c>
      <c r="H6" s="38">
        <v>18</v>
      </c>
      <c r="I6" s="41">
        <v>7710</v>
      </c>
      <c r="J6" s="38">
        <v>27.5</v>
      </c>
      <c r="K6" s="40">
        <v>6.48</v>
      </c>
      <c r="L6" s="42">
        <v>32.1</v>
      </c>
      <c r="M6" s="38">
        <v>32</v>
      </c>
      <c r="N6" s="38">
        <v>1.8</v>
      </c>
      <c r="O6" s="38">
        <v>0.12</v>
      </c>
    </row>
    <row r="7" spans="1:18" s="18" customFormat="1" ht="15" x14ac:dyDescent="0.2">
      <c r="A7" s="18" t="s">
        <v>19</v>
      </c>
      <c r="C7" s="19">
        <v>42921</v>
      </c>
      <c r="E7" s="18">
        <v>50</v>
      </c>
      <c r="F7" s="18">
        <v>900</v>
      </c>
      <c r="G7" s="20">
        <v>14.9</v>
      </c>
      <c r="H7" s="18">
        <v>13</v>
      </c>
      <c r="I7" s="22">
        <v>3130</v>
      </c>
      <c r="J7" s="18">
        <v>7.53</v>
      </c>
      <c r="K7" s="20">
        <v>7.42</v>
      </c>
      <c r="L7" s="21">
        <v>30.1</v>
      </c>
      <c r="M7" s="18">
        <v>-175</v>
      </c>
      <c r="N7" s="18">
        <v>6.4</v>
      </c>
      <c r="O7" s="18">
        <v>0.04</v>
      </c>
      <c r="Q7" s="18">
        <v>441916</v>
      </c>
      <c r="R7" s="18">
        <v>8283743</v>
      </c>
    </row>
    <row r="8" spans="1:18" s="18" customFormat="1" ht="15" x14ac:dyDescent="0.2">
      <c r="A8" s="18" t="s">
        <v>19</v>
      </c>
      <c r="C8" s="19">
        <v>43293</v>
      </c>
      <c r="E8" s="18">
        <v>50</v>
      </c>
      <c r="F8" s="18">
        <v>900</v>
      </c>
      <c r="G8" s="20">
        <v>14.9</v>
      </c>
      <c r="H8" s="18">
        <v>13</v>
      </c>
      <c r="I8" s="22">
        <v>3910</v>
      </c>
      <c r="J8" s="18">
        <v>8.1999999999999993</v>
      </c>
      <c r="K8" s="20">
        <v>8.6300000000000008</v>
      </c>
      <c r="L8" s="21">
        <v>30.2</v>
      </c>
      <c r="M8" s="18">
        <v>-113</v>
      </c>
      <c r="N8" s="18">
        <v>0.1</v>
      </c>
      <c r="O8" s="18">
        <v>0.02</v>
      </c>
    </row>
    <row r="9" spans="1:18" s="18" customFormat="1" ht="15" x14ac:dyDescent="0.2">
      <c r="A9" s="18" t="s">
        <v>80</v>
      </c>
      <c r="B9" s="18" t="s">
        <v>111</v>
      </c>
      <c r="C9" s="19">
        <v>43585</v>
      </c>
      <c r="D9" s="18" t="s">
        <v>85</v>
      </c>
      <c r="G9" s="18">
        <v>14.88</v>
      </c>
      <c r="I9" s="22">
        <v>4280</v>
      </c>
    </row>
    <row r="10" spans="1:18" s="49" customFormat="1" ht="15" x14ac:dyDescent="0.2">
      <c r="A10" s="49" t="s">
        <v>17</v>
      </c>
      <c r="B10" s="49" t="s">
        <v>111</v>
      </c>
      <c r="C10" s="50">
        <v>43585</v>
      </c>
      <c r="D10" s="49" t="s">
        <v>87</v>
      </c>
      <c r="G10" s="51">
        <v>14.9</v>
      </c>
      <c r="I10" s="49">
        <v>7950</v>
      </c>
    </row>
    <row r="11" spans="1:18" s="49" customFormat="1" ht="15" x14ac:dyDescent="0.2">
      <c r="A11" s="49" t="s">
        <v>17</v>
      </c>
      <c r="C11" s="50">
        <v>42921</v>
      </c>
      <c r="E11" s="49">
        <v>25</v>
      </c>
      <c r="F11" s="49">
        <v>900</v>
      </c>
      <c r="G11" s="51">
        <v>15</v>
      </c>
      <c r="I11" s="52">
        <v>5200</v>
      </c>
      <c r="K11" s="51"/>
      <c r="L11" s="53"/>
      <c r="Q11" s="49">
        <v>442518</v>
      </c>
      <c r="R11" s="49">
        <v>8279827</v>
      </c>
    </row>
    <row r="12" spans="1:18" s="49" customFormat="1" ht="15" x14ac:dyDescent="0.2">
      <c r="A12" s="49" t="s">
        <v>10</v>
      </c>
      <c r="C12" s="50">
        <v>43622</v>
      </c>
      <c r="D12" s="49" t="s">
        <v>76</v>
      </c>
      <c r="F12" s="49">
        <v>400</v>
      </c>
      <c r="G12" s="51">
        <v>14.8</v>
      </c>
      <c r="I12" s="52">
        <v>6950</v>
      </c>
      <c r="K12" s="51"/>
      <c r="L12" s="53"/>
    </row>
    <row r="13" spans="1:18" s="33" customFormat="1" ht="15" x14ac:dyDescent="0.2">
      <c r="A13" s="33" t="s">
        <v>16</v>
      </c>
      <c r="B13" s="33" t="s">
        <v>111</v>
      </c>
      <c r="C13" s="34">
        <v>43585</v>
      </c>
      <c r="D13" s="33" t="s">
        <v>88</v>
      </c>
      <c r="G13" s="35">
        <v>14.1</v>
      </c>
      <c r="I13" s="33">
        <v>9170</v>
      </c>
    </row>
    <row r="14" spans="1:18" s="33" customFormat="1" ht="15" x14ac:dyDescent="0.2">
      <c r="A14" s="33" t="s">
        <v>16</v>
      </c>
      <c r="C14" s="34">
        <v>42921</v>
      </c>
      <c r="E14" s="33">
        <v>25</v>
      </c>
      <c r="F14" s="33">
        <v>900</v>
      </c>
      <c r="G14" s="35">
        <v>14.1</v>
      </c>
      <c r="I14" s="36">
        <v>7540</v>
      </c>
      <c r="K14" s="35"/>
      <c r="L14" s="37"/>
      <c r="Q14" s="33">
        <v>444107</v>
      </c>
      <c r="R14" s="33">
        <v>8278753</v>
      </c>
    </row>
    <row r="15" spans="1:18" s="33" customFormat="1" ht="15" x14ac:dyDescent="0.2">
      <c r="A15" s="33" t="s">
        <v>11</v>
      </c>
      <c r="C15" s="34">
        <v>43622</v>
      </c>
      <c r="D15" s="33" t="s">
        <v>75</v>
      </c>
      <c r="F15" s="33">
        <v>900</v>
      </c>
      <c r="G15" s="35">
        <v>14.05</v>
      </c>
      <c r="I15" s="36">
        <v>8710</v>
      </c>
      <c r="K15" s="35"/>
      <c r="L15" s="37"/>
    </row>
    <row r="16" spans="1:18" s="38" customFormat="1" ht="15" x14ac:dyDescent="0.2">
      <c r="A16" s="38" t="s">
        <v>15</v>
      </c>
      <c r="C16" s="39">
        <v>43622</v>
      </c>
      <c r="D16" s="38" t="s">
        <v>74</v>
      </c>
      <c r="E16" s="38">
        <v>25</v>
      </c>
      <c r="F16" s="38">
        <v>900</v>
      </c>
      <c r="G16" s="40">
        <v>12.09</v>
      </c>
      <c r="I16" s="41">
        <v>10340</v>
      </c>
      <c r="K16" s="40"/>
      <c r="L16" s="42"/>
    </row>
    <row r="17" spans="1:18" s="38" customFormat="1" ht="15" x14ac:dyDescent="0.2">
      <c r="A17" s="38" t="s">
        <v>15</v>
      </c>
      <c r="B17" s="38" t="s">
        <v>111</v>
      </c>
      <c r="C17" s="39">
        <v>43585</v>
      </c>
      <c r="D17" s="38" t="s">
        <v>89</v>
      </c>
      <c r="G17" s="40">
        <v>12.1</v>
      </c>
      <c r="I17" s="38">
        <v>10340</v>
      </c>
    </row>
    <row r="18" spans="1:18" s="49" customFormat="1" ht="15" x14ac:dyDescent="0.2">
      <c r="A18" s="49" t="s">
        <v>12</v>
      </c>
      <c r="B18" s="49" t="s">
        <v>111</v>
      </c>
      <c r="C18" s="50">
        <v>43585</v>
      </c>
      <c r="D18" s="49" t="s">
        <v>91</v>
      </c>
      <c r="G18" s="49">
        <v>15.22</v>
      </c>
      <c r="I18" s="49">
        <v>14.22</v>
      </c>
    </row>
    <row r="19" spans="1:18" s="49" customFormat="1" ht="15" x14ac:dyDescent="0.2">
      <c r="A19" s="49" t="s">
        <v>12</v>
      </c>
      <c r="C19" s="50">
        <v>42921</v>
      </c>
      <c r="E19" s="49">
        <v>50</v>
      </c>
      <c r="F19" s="49">
        <v>900</v>
      </c>
      <c r="G19" s="51">
        <v>15.3</v>
      </c>
      <c r="H19" s="49">
        <v>14</v>
      </c>
      <c r="I19" s="52">
        <v>10890</v>
      </c>
      <c r="J19" s="49">
        <v>1.36</v>
      </c>
      <c r="K19" s="51">
        <v>7.7</v>
      </c>
      <c r="L19" s="53">
        <v>33.799999999999997</v>
      </c>
      <c r="M19" s="49">
        <v>110</v>
      </c>
      <c r="N19" s="49">
        <v>1</v>
      </c>
      <c r="O19" s="49">
        <v>0.08</v>
      </c>
      <c r="Q19" s="49">
        <v>450804</v>
      </c>
      <c r="R19" s="49">
        <v>8281036</v>
      </c>
    </row>
    <row r="20" spans="1:18" s="49" customFormat="1" ht="15" x14ac:dyDescent="0.2">
      <c r="A20" s="49" t="s">
        <v>12</v>
      </c>
      <c r="C20" s="50">
        <v>43293</v>
      </c>
      <c r="E20" s="49">
        <v>50</v>
      </c>
      <c r="F20" s="49">
        <v>900</v>
      </c>
      <c r="G20" s="51">
        <v>15.3</v>
      </c>
      <c r="H20" s="49">
        <v>14</v>
      </c>
      <c r="I20" s="52">
        <v>10650</v>
      </c>
      <c r="J20" s="49">
        <v>4.78</v>
      </c>
      <c r="K20" s="51">
        <v>8.7200000000000006</v>
      </c>
      <c r="L20" s="53">
        <v>32.5</v>
      </c>
      <c r="M20" s="49">
        <v>94</v>
      </c>
      <c r="N20" s="49">
        <v>0.7</v>
      </c>
      <c r="O20" s="49">
        <v>0.01</v>
      </c>
    </row>
    <row r="21" spans="1:18" s="18" customFormat="1" ht="15" x14ac:dyDescent="0.2">
      <c r="A21" s="18" t="s">
        <v>13</v>
      </c>
      <c r="B21" s="18" t="s">
        <v>111</v>
      </c>
      <c r="C21" s="19">
        <v>43585</v>
      </c>
      <c r="D21" s="18" t="s">
        <v>112</v>
      </c>
      <c r="G21" s="18">
        <v>13.08</v>
      </c>
      <c r="I21" s="18">
        <v>11810</v>
      </c>
    </row>
    <row r="22" spans="1:18" s="18" customFormat="1" ht="15" x14ac:dyDescent="0.2">
      <c r="A22" s="18" t="s">
        <v>13</v>
      </c>
      <c r="C22" s="19">
        <v>42921</v>
      </c>
      <c r="G22" s="20"/>
      <c r="I22" s="57" t="s">
        <v>38</v>
      </c>
      <c r="J22" s="57"/>
      <c r="K22" s="57"/>
      <c r="L22" s="57"/>
      <c r="Q22" s="18">
        <v>453284</v>
      </c>
      <c r="R22" s="18">
        <v>8279065</v>
      </c>
    </row>
    <row r="23" spans="1:18" s="33" customFormat="1" ht="30" x14ac:dyDescent="0.2">
      <c r="A23" s="33" t="s">
        <v>119</v>
      </c>
      <c r="B23" s="56" t="s">
        <v>120</v>
      </c>
      <c r="C23" s="34">
        <v>43538</v>
      </c>
      <c r="E23" s="33">
        <v>50</v>
      </c>
      <c r="F23" s="33">
        <v>900</v>
      </c>
      <c r="G23" s="35"/>
      <c r="I23" s="54">
        <v>500</v>
      </c>
      <c r="J23" s="33">
        <v>4.21</v>
      </c>
      <c r="K23" s="35">
        <v>7.35</v>
      </c>
      <c r="L23" s="37"/>
      <c r="P23" s="33" t="s">
        <v>70</v>
      </c>
    </row>
    <row r="24" spans="1:18" s="33" customFormat="1" ht="15" x14ac:dyDescent="0.2">
      <c r="A24" s="33" t="s">
        <v>14</v>
      </c>
      <c r="G24" s="33">
        <v>10</v>
      </c>
      <c r="I24" s="43" t="s">
        <v>71</v>
      </c>
      <c r="P24" s="33" t="s">
        <v>79</v>
      </c>
    </row>
    <row r="25" spans="1:18" s="33" customFormat="1" ht="15" x14ac:dyDescent="0.2">
      <c r="A25" s="33" t="s">
        <v>14</v>
      </c>
      <c r="B25" s="33" t="s">
        <v>111</v>
      </c>
      <c r="C25" s="34">
        <v>43585</v>
      </c>
      <c r="D25" s="33" t="s">
        <v>92</v>
      </c>
      <c r="G25" s="33">
        <v>11.7</v>
      </c>
      <c r="I25" s="43" t="s">
        <v>71</v>
      </c>
      <c r="P25" s="33" t="s">
        <v>115</v>
      </c>
    </row>
    <row r="26" spans="1:18" s="33" customFormat="1" ht="15" x14ac:dyDescent="0.2">
      <c r="A26" s="33" t="s">
        <v>14</v>
      </c>
      <c r="C26" s="34">
        <v>42921</v>
      </c>
      <c r="E26" s="33">
        <v>50</v>
      </c>
      <c r="F26" s="33">
        <v>900</v>
      </c>
      <c r="G26" s="33">
        <v>11.7</v>
      </c>
      <c r="I26" s="36">
        <v>11420</v>
      </c>
      <c r="K26" s="35"/>
      <c r="L26" s="37"/>
      <c r="P26" s="33" t="s">
        <v>37</v>
      </c>
      <c r="Q26" s="33">
        <v>453927</v>
      </c>
      <c r="R26" s="33">
        <v>8278933</v>
      </c>
    </row>
    <row r="27" spans="1:18" s="44" customFormat="1" ht="15" x14ac:dyDescent="0.2">
      <c r="A27" s="44" t="s">
        <v>4</v>
      </c>
      <c r="C27" s="45">
        <v>43545</v>
      </c>
      <c r="D27" s="44" t="s">
        <v>55</v>
      </c>
      <c r="E27" s="44">
        <v>50</v>
      </c>
      <c r="F27" s="44">
        <v>900</v>
      </c>
      <c r="G27" s="46">
        <v>10</v>
      </c>
      <c r="H27" s="44">
        <v>9.5</v>
      </c>
      <c r="I27" s="47">
        <v>9200</v>
      </c>
      <c r="J27" s="44">
        <v>2.96</v>
      </c>
      <c r="K27" s="46">
        <v>7.48</v>
      </c>
      <c r="L27" s="48">
        <v>32</v>
      </c>
      <c r="M27" s="44">
        <v>55</v>
      </c>
      <c r="N27" s="44">
        <v>2.9</v>
      </c>
      <c r="O27" s="44">
        <v>0.2</v>
      </c>
      <c r="P27" s="44" t="s">
        <v>60</v>
      </c>
    </row>
    <row r="28" spans="1:18" s="44" customFormat="1" ht="15" x14ac:dyDescent="0.2">
      <c r="A28" s="44" t="s">
        <v>4</v>
      </c>
      <c r="B28" s="44" t="s">
        <v>111</v>
      </c>
      <c r="C28" s="45">
        <v>43585</v>
      </c>
      <c r="D28" s="44" t="s">
        <v>90</v>
      </c>
      <c r="G28" s="44">
        <v>10.039999999999999</v>
      </c>
      <c r="I28" s="44">
        <v>9120</v>
      </c>
    </row>
    <row r="29" spans="1:18" s="44" customFormat="1" ht="15" x14ac:dyDescent="0.2">
      <c r="A29" s="44" t="s">
        <v>4</v>
      </c>
      <c r="C29" s="45">
        <v>42922</v>
      </c>
      <c r="E29" s="44">
        <v>50</v>
      </c>
      <c r="F29" s="44">
        <v>900</v>
      </c>
      <c r="G29" s="46">
        <v>10</v>
      </c>
      <c r="H29" s="44">
        <v>9.25</v>
      </c>
      <c r="I29" s="47">
        <v>8640</v>
      </c>
      <c r="J29" s="44">
        <v>3.11</v>
      </c>
      <c r="K29" s="46">
        <v>7.8</v>
      </c>
      <c r="L29" s="48">
        <v>32.299999999999997</v>
      </c>
      <c r="M29" s="44">
        <v>177</v>
      </c>
      <c r="N29" s="44">
        <v>0.7</v>
      </c>
      <c r="O29" s="44">
        <v>0.05</v>
      </c>
      <c r="P29" s="44" t="s">
        <v>45</v>
      </c>
      <c r="Q29" s="44">
        <v>450472</v>
      </c>
      <c r="R29" s="44">
        <v>8284289</v>
      </c>
    </row>
    <row r="30" spans="1:18" s="44" customFormat="1" ht="15" x14ac:dyDescent="0.2">
      <c r="A30" s="44" t="s">
        <v>4</v>
      </c>
      <c r="C30" s="45">
        <v>43306</v>
      </c>
      <c r="E30" s="44">
        <v>50</v>
      </c>
      <c r="F30" s="44">
        <v>900</v>
      </c>
      <c r="G30" s="46"/>
      <c r="H30" s="44">
        <v>9.25</v>
      </c>
      <c r="I30" s="47">
        <v>8600</v>
      </c>
      <c r="J30" s="44">
        <v>291</v>
      </c>
      <c r="K30" s="46">
        <v>7.75</v>
      </c>
      <c r="L30" s="48">
        <v>32.6</v>
      </c>
      <c r="M30" s="44">
        <v>88</v>
      </c>
      <c r="N30" s="44">
        <v>0.2</v>
      </c>
      <c r="O30" s="44">
        <v>0.02</v>
      </c>
    </row>
    <row r="31" spans="1:18" s="38" customFormat="1" ht="15" x14ac:dyDescent="0.2">
      <c r="A31" s="38" t="s">
        <v>26</v>
      </c>
      <c r="B31" s="38" t="s">
        <v>111</v>
      </c>
      <c r="C31" s="39">
        <v>43585</v>
      </c>
      <c r="D31" s="38" t="s">
        <v>76</v>
      </c>
      <c r="G31" s="40">
        <v>9.52</v>
      </c>
      <c r="I31" s="41">
        <v>5530</v>
      </c>
      <c r="P31" s="38" t="s">
        <v>96</v>
      </c>
    </row>
    <row r="32" spans="1:18" s="38" customFormat="1" ht="15" x14ac:dyDescent="0.2">
      <c r="A32" s="38" t="s">
        <v>26</v>
      </c>
      <c r="C32" s="39">
        <v>42922</v>
      </c>
      <c r="E32" s="38">
        <v>25</v>
      </c>
      <c r="F32" s="38">
        <v>900</v>
      </c>
      <c r="G32" s="40">
        <v>9.5</v>
      </c>
      <c r="I32" s="41">
        <v>4050</v>
      </c>
      <c r="K32" s="40"/>
      <c r="L32" s="42"/>
      <c r="Q32" s="38">
        <v>447269</v>
      </c>
      <c r="R32" s="38">
        <v>8285495</v>
      </c>
    </row>
    <row r="33" spans="1:18" s="33" customFormat="1" ht="15" x14ac:dyDescent="0.2">
      <c r="A33" s="33" t="s">
        <v>22</v>
      </c>
      <c r="B33" s="33" t="s">
        <v>111</v>
      </c>
      <c r="C33" s="34">
        <v>43585</v>
      </c>
      <c r="D33" s="33" t="s">
        <v>93</v>
      </c>
    </row>
    <row r="34" spans="1:18" s="33" customFormat="1" ht="15" x14ac:dyDescent="0.2">
      <c r="A34" s="33" t="s">
        <v>22</v>
      </c>
      <c r="C34" s="34">
        <v>42922</v>
      </c>
      <c r="E34" s="33">
        <v>50</v>
      </c>
      <c r="F34" s="33">
        <v>0</v>
      </c>
      <c r="G34" s="35">
        <v>11.6</v>
      </c>
      <c r="H34" s="33">
        <v>10</v>
      </c>
      <c r="I34" s="36">
        <v>3030</v>
      </c>
      <c r="J34" s="33">
        <v>11</v>
      </c>
      <c r="K34" s="35">
        <v>7.24</v>
      </c>
      <c r="L34" s="37">
        <v>30.9</v>
      </c>
      <c r="M34" s="33">
        <v>-45</v>
      </c>
      <c r="N34" s="33">
        <v>1.4</v>
      </c>
      <c r="O34" s="33">
        <v>0.09</v>
      </c>
      <c r="P34" s="33" t="s">
        <v>41</v>
      </c>
      <c r="Q34" s="33">
        <v>445013</v>
      </c>
      <c r="R34" s="33">
        <v>8286354</v>
      </c>
    </row>
    <row r="35" spans="1:18" s="33" customFormat="1" ht="15" x14ac:dyDescent="0.2">
      <c r="A35" s="33" t="s">
        <v>22</v>
      </c>
      <c r="C35" s="34">
        <v>43306</v>
      </c>
      <c r="E35" s="33">
        <v>50</v>
      </c>
      <c r="F35" s="33">
        <v>550</v>
      </c>
      <c r="G35" s="35"/>
      <c r="H35" s="33">
        <v>10</v>
      </c>
      <c r="I35" s="36">
        <v>3100</v>
      </c>
      <c r="J35" s="33">
        <v>10.59</v>
      </c>
      <c r="K35" s="35">
        <v>7.9</v>
      </c>
      <c r="L35" s="37">
        <v>29.8</v>
      </c>
      <c r="M35" s="33">
        <v>-210</v>
      </c>
      <c r="N35" s="33">
        <v>0.5</v>
      </c>
      <c r="O35" s="33">
        <v>0.04</v>
      </c>
    </row>
    <row r="36" spans="1:18" s="18" customFormat="1" ht="15" x14ac:dyDescent="0.2">
      <c r="A36" s="18" t="s">
        <v>5</v>
      </c>
      <c r="C36" s="19">
        <v>43545</v>
      </c>
      <c r="D36" s="18" t="s">
        <v>61</v>
      </c>
      <c r="E36" s="18">
        <v>50</v>
      </c>
      <c r="F36" s="18">
        <v>900</v>
      </c>
      <c r="G36" s="20">
        <v>11.5</v>
      </c>
      <c r="H36" s="18">
        <v>9.5</v>
      </c>
      <c r="I36" s="22">
        <v>3000</v>
      </c>
      <c r="J36" s="18">
        <v>10.95</v>
      </c>
      <c r="K36" s="20">
        <v>5.97</v>
      </c>
      <c r="L36" s="21">
        <v>30</v>
      </c>
      <c r="M36" s="18">
        <v>-239</v>
      </c>
      <c r="N36" s="18">
        <v>2.5</v>
      </c>
      <c r="O36" s="18">
        <v>0.18</v>
      </c>
      <c r="P36" s="18" t="s">
        <v>62</v>
      </c>
    </row>
    <row r="37" spans="1:18" s="18" customFormat="1" ht="15" x14ac:dyDescent="0.2">
      <c r="A37" s="18" t="s">
        <v>5</v>
      </c>
      <c r="B37" s="18" t="s">
        <v>111</v>
      </c>
      <c r="C37" s="19">
        <v>43585</v>
      </c>
      <c r="D37" s="18" t="s">
        <v>94</v>
      </c>
    </row>
    <row r="38" spans="1:18" s="49" customFormat="1" ht="15" x14ac:dyDescent="0.2">
      <c r="A38" s="49" t="s">
        <v>25</v>
      </c>
      <c r="B38" s="49" t="s">
        <v>111</v>
      </c>
      <c r="C38" s="50">
        <v>43585</v>
      </c>
      <c r="D38" s="49" t="s">
        <v>94</v>
      </c>
    </row>
    <row r="39" spans="1:18" s="49" customFormat="1" ht="15" x14ac:dyDescent="0.2">
      <c r="A39" s="49" t="s">
        <v>25</v>
      </c>
      <c r="C39" s="50">
        <v>42921</v>
      </c>
      <c r="E39" s="49">
        <v>25</v>
      </c>
      <c r="F39" s="49">
        <v>900</v>
      </c>
      <c r="G39" s="51">
        <v>5.8</v>
      </c>
      <c r="I39" s="52">
        <v>1680</v>
      </c>
      <c r="K39" s="51"/>
      <c r="L39" s="53"/>
      <c r="Q39" s="49">
        <v>443329</v>
      </c>
      <c r="R39" s="49">
        <v>8287586</v>
      </c>
    </row>
    <row r="40" spans="1:18" s="33" customFormat="1" ht="15" x14ac:dyDescent="0.2">
      <c r="A40" s="33" t="s">
        <v>23</v>
      </c>
      <c r="C40" s="34">
        <v>43622</v>
      </c>
      <c r="G40" s="35"/>
      <c r="I40" s="36">
        <v>1500</v>
      </c>
      <c r="K40" s="35"/>
      <c r="L40" s="37"/>
      <c r="P40" s="33" t="s">
        <v>69</v>
      </c>
    </row>
    <row r="41" spans="1:18" s="33" customFormat="1" ht="15" x14ac:dyDescent="0.2">
      <c r="A41" s="33" t="s">
        <v>23</v>
      </c>
      <c r="C41" s="34">
        <v>43622</v>
      </c>
      <c r="D41" s="33" t="s">
        <v>77</v>
      </c>
      <c r="E41" s="33">
        <v>25</v>
      </c>
      <c r="F41" s="33" t="s">
        <v>78</v>
      </c>
      <c r="G41" s="35">
        <v>13.5</v>
      </c>
      <c r="I41" s="54">
        <v>1600</v>
      </c>
      <c r="K41" s="35"/>
      <c r="L41" s="37"/>
    </row>
    <row r="42" spans="1:18" s="33" customFormat="1" ht="15" x14ac:dyDescent="0.2">
      <c r="A42" s="33" t="s">
        <v>23</v>
      </c>
      <c r="C42" s="34">
        <v>42921</v>
      </c>
      <c r="G42" s="35"/>
      <c r="I42" s="36"/>
      <c r="K42" s="35"/>
      <c r="L42" s="37"/>
      <c r="P42" s="35" t="s">
        <v>42</v>
      </c>
      <c r="Q42" s="33">
        <v>442434</v>
      </c>
      <c r="R42" s="33">
        <v>8285715</v>
      </c>
    </row>
    <row r="43" spans="1:18" s="38" customFormat="1" ht="15" x14ac:dyDescent="0.2">
      <c r="A43" s="38" t="s">
        <v>6</v>
      </c>
      <c r="C43" s="39">
        <v>43545</v>
      </c>
      <c r="E43" s="38">
        <v>25</v>
      </c>
      <c r="F43" s="38">
        <v>200</v>
      </c>
      <c r="G43" s="40">
        <v>13.1</v>
      </c>
      <c r="I43" s="55">
        <v>2220</v>
      </c>
      <c r="K43" s="40"/>
      <c r="L43" s="42"/>
    </row>
    <row r="44" spans="1:18" s="38" customFormat="1" ht="15" x14ac:dyDescent="0.2">
      <c r="A44" s="38" t="s">
        <v>6</v>
      </c>
      <c r="B44" s="38" t="s">
        <v>111</v>
      </c>
      <c r="C44" s="39">
        <v>43585</v>
      </c>
      <c r="F44" s="38" t="s">
        <v>94</v>
      </c>
      <c r="G44" s="40"/>
      <c r="I44" s="41"/>
      <c r="P44" s="38" t="s">
        <v>116</v>
      </c>
    </row>
    <row r="45" spans="1:18" s="38" customFormat="1" ht="15" x14ac:dyDescent="0.2">
      <c r="A45" s="38" t="s">
        <v>6</v>
      </c>
      <c r="C45" s="39">
        <v>42921</v>
      </c>
      <c r="E45" s="38">
        <v>25</v>
      </c>
      <c r="F45" s="38">
        <v>0</v>
      </c>
      <c r="G45" s="40">
        <v>13</v>
      </c>
      <c r="I45" s="41">
        <v>500</v>
      </c>
      <c r="K45" s="40"/>
      <c r="L45" s="42"/>
      <c r="P45" s="38" t="s">
        <v>44</v>
      </c>
      <c r="Q45" s="38">
        <v>441134</v>
      </c>
      <c r="R45" s="38">
        <v>8286215</v>
      </c>
    </row>
    <row r="46" spans="1:18" s="18" customFormat="1" ht="15" x14ac:dyDescent="0.2">
      <c r="A46" s="18" t="s">
        <v>65</v>
      </c>
      <c r="B46" s="18" t="s">
        <v>111</v>
      </c>
      <c r="C46" s="19">
        <v>43585</v>
      </c>
      <c r="G46" s="20"/>
      <c r="I46" s="22"/>
    </row>
    <row r="47" spans="1:18" s="18" customFormat="1" ht="15" x14ac:dyDescent="0.2">
      <c r="A47" s="18" t="s">
        <v>65</v>
      </c>
      <c r="C47" s="19">
        <v>42921</v>
      </c>
      <c r="E47" s="18">
        <v>25</v>
      </c>
      <c r="F47" s="18">
        <v>900</v>
      </c>
      <c r="G47" s="20">
        <v>9.3000000000000007</v>
      </c>
      <c r="I47" s="22">
        <v>2490</v>
      </c>
      <c r="K47" s="20"/>
      <c r="L47" s="21"/>
      <c r="Q47" s="18">
        <v>439818</v>
      </c>
      <c r="R47" s="18">
        <v>8288330</v>
      </c>
    </row>
    <row r="48" spans="1:18" s="28" customFormat="1" ht="15" x14ac:dyDescent="0.2">
      <c r="A48" s="28" t="s">
        <v>21</v>
      </c>
      <c r="B48" s="28" t="s">
        <v>111</v>
      </c>
      <c r="C48" s="29">
        <v>43585</v>
      </c>
      <c r="D48" s="28" t="s">
        <v>83</v>
      </c>
      <c r="F48" s="28" t="s">
        <v>117</v>
      </c>
      <c r="G48" s="28">
        <v>5.43</v>
      </c>
      <c r="I48" s="31"/>
    </row>
    <row r="49" spans="1:18" s="28" customFormat="1" ht="15" x14ac:dyDescent="0.2">
      <c r="A49" s="28" t="s">
        <v>21</v>
      </c>
      <c r="C49" s="29">
        <v>42921</v>
      </c>
      <c r="E49" s="28">
        <v>25</v>
      </c>
      <c r="F49" s="28">
        <v>900</v>
      </c>
      <c r="G49" s="30">
        <v>11.2</v>
      </c>
      <c r="I49" s="31">
        <v>4350</v>
      </c>
      <c r="K49" s="30"/>
      <c r="L49" s="32"/>
      <c r="Q49" s="28">
        <v>438414</v>
      </c>
      <c r="R49" s="28">
        <v>8286248</v>
      </c>
    </row>
    <row r="50" spans="1:18" s="49" customFormat="1" ht="15" x14ac:dyDescent="0.2">
      <c r="A50" s="49" t="s">
        <v>20</v>
      </c>
      <c r="B50" s="49" t="s">
        <v>111</v>
      </c>
      <c r="C50" s="50">
        <v>43585</v>
      </c>
      <c r="D50" s="49" t="s">
        <v>84</v>
      </c>
      <c r="G50" s="49">
        <v>11.57</v>
      </c>
      <c r="I50" s="52">
        <v>4800</v>
      </c>
    </row>
    <row r="51" spans="1:18" s="49" customFormat="1" ht="15" x14ac:dyDescent="0.2">
      <c r="A51" s="49" t="s">
        <v>20</v>
      </c>
      <c r="C51" s="50">
        <v>42921</v>
      </c>
      <c r="E51" s="49">
        <v>25</v>
      </c>
      <c r="F51" s="49">
        <v>900</v>
      </c>
      <c r="G51" s="51">
        <v>11.6</v>
      </c>
      <c r="I51" s="52">
        <v>3580</v>
      </c>
      <c r="K51" s="51"/>
      <c r="L51" s="53"/>
      <c r="Q51" s="49">
        <v>440259</v>
      </c>
      <c r="R51" s="49">
        <v>8284853</v>
      </c>
    </row>
    <row r="52" spans="1:18" s="7" customFormat="1" ht="14" x14ac:dyDescent="0.2">
      <c r="A52" s="58" t="s">
        <v>118</v>
      </c>
      <c r="B52" s="58"/>
      <c r="C52" s="58"/>
    </row>
    <row r="53" spans="1:18" s="23" customFormat="1" ht="15" x14ac:dyDescent="0.2">
      <c r="A53" s="23" t="s">
        <v>19</v>
      </c>
      <c r="B53" s="23" t="s">
        <v>111</v>
      </c>
      <c r="C53" s="24">
        <v>43585</v>
      </c>
      <c r="D53" s="23" t="s">
        <v>95</v>
      </c>
    </row>
    <row r="54" spans="1:18" s="7" customFormat="1" ht="15" x14ac:dyDescent="0.2">
      <c r="B54" s="7" t="s">
        <v>65</v>
      </c>
      <c r="C54" s="8">
        <v>43622</v>
      </c>
      <c r="D54" s="7" t="s">
        <v>64</v>
      </c>
      <c r="F54" s="7">
        <v>750</v>
      </c>
      <c r="G54" s="9">
        <v>11.2</v>
      </c>
      <c r="I54" s="10">
        <v>3260</v>
      </c>
      <c r="K54" s="9"/>
      <c r="L54" s="11"/>
    </row>
    <row r="55" spans="1:18" s="16" customFormat="1" ht="15" x14ac:dyDescent="0.2">
      <c r="A55" s="7" t="s">
        <v>15</v>
      </c>
      <c r="B55" s="7"/>
      <c r="C55" s="8">
        <v>42921</v>
      </c>
      <c r="D55" s="7"/>
      <c r="E55" s="7">
        <v>25</v>
      </c>
      <c r="F55" s="7">
        <v>900</v>
      </c>
      <c r="G55" s="9">
        <v>8.6999999999999993</v>
      </c>
      <c r="H55" s="7"/>
      <c r="I55" s="9" t="s">
        <v>39</v>
      </c>
      <c r="J55" s="7"/>
      <c r="K55" s="9"/>
      <c r="L55" s="11"/>
      <c r="M55" s="7"/>
      <c r="N55" s="7"/>
      <c r="O55" s="7"/>
      <c r="P55" s="7"/>
      <c r="Q55" s="7">
        <v>446884</v>
      </c>
      <c r="R55" s="7">
        <v>8279061</v>
      </c>
    </row>
    <row r="56" spans="1:18" s="23" customFormat="1" ht="15" x14ac:dyDescent="0.2">
      <c r="A56" s="23" t="s">
        <v>8</v>
      </c>
      <c r="B56" s="23" t="s">
        <v>20</v>
      </c>
      <c r="C56" s="24">
        <v>43622</v>
      </c>
      <c r="E56" s="23">
        <v>25</v>
      </c>
      <c r="F56" s="23">
        <v>900</v>
      </c>
      <c r="G56" s="23">
        <v>11.57</v>
      </c>
      <c r="I56" s="25">
        <v>4940</v>
      </c>
      <c r="K56" s="26"/>
      <c r="L56" s="27"/>
    </row>
    <row r="57" spans="1:18" s="7" customFormat="1" ht="15" x14ac:dyDescent="0.2">
      <c r="A57" s="7" t="s">
        <v>18</v>
      </c>
      <c r="B57" s="7" t="s">
        <v>113</v>
      </c>
      <c r="C57" s="8">
        <v>42921</v>
      </c>
      <c r="G57" s="9"/>
      <c r="I57" s="10"/>
      <c r="K57" s="9"/>
      <c r="L57" s="11"/>
      <c r="P57" s="9"/>
      <c r="Q57" s="7">
        <v>441134</v>
      </c>
      <c r="R57" s="7">
        <v>8282115</v>
      </c>
    </row>
    <row r="58" spans="1:18" s="7" customFormat="1" ht="15" x14ac:dyDescent="0.2">
      <c r="A58" s="7" t="s">
        <v>9</v>
      </c>
      <c r="B58" s="7" t="s">
        <v>19</v>
      </c>
      <c r="C58" s="8">
        <v>43622</v>
      </c>
      <c r="E58" s="7">
        <v>50</v>
      </c>
      <c r="F58" s="7">
        <v>750</v>
      </c>
      <c r="G58" s="9">
        <v>14.8</v>
      </c>
      <c r="H58" s="7">
        <v>13</v>
      </c>
      <c r="I58" s="10">
        <v>4550</v>
      </c>
      <c r="J58" s="7">
        <v>8.7100000000000009</v>
      </c>
      <c r="K58" s="9"/>
      <c r="L58" s="11">
        <v>29.6</v>
      </c>
      <c r="M58" s="7">
        <v>-181</v>
      </c>
    </row>
    <row r="59" spans="1:18" s="16" customFormat="1" ht="15" x14ac:dyDescent="0.2">
      <c r="A59" s="16" t="s">
        <v>82</v>
      </c>
      <c r="B59" s="16" t="s">
        <v>111</v>
      </c>
      <c r="C59" s="17">
        <v>43585</v>
      </c>
    </row>
    <row r="60" spans="1:18" s="7" customFormat="1" ht="14" x14ac:dyDescent="0.2">
      <c r="C60" s="8"/>
      <c r="I60" s="10"/>
      <c r="K60" s="9"/>
      <c r="L60" s="11"/>
    </row>
    <row r="61" spans="1:18" s="7" customFormat="1" ht="14" x14ac:dyDescent="0.2">
      <c r="C61" s="8"/>
      <c r="I61" s="10"/>
      <c r="K61" s="9"/>
      <c r="L61" s="11"/>
    </row>
    <row r="62" spans="1:18" s="7" customFormat="1" ht="14" x14ac:dyDescent="0.2">
      <c r="C62" s="8"/>
      <c r="I62" s="10"/>
      <c r="K62" s="9"/>
      <c r="L62" s="11"/>
    </row>
    <row r="63" spans="1:18" s="7" customFormat="1" ht="14" x14ac:dyDescent="0.2">
      <c r="C63" s="8"/>
      <c r="I63" s="10"/>
      <c r="K63" s="9"/>
      <c r="L63" s="11"/>
    </row>
    <row r="64" spans="1:18" s="7" customFormat="1" ht="14" x14ac:dyDescent="0.2">
      <c r="C64" s="8"/>
      <c r="I64" s="10"/>
      <c r="K64" s="9"/>
      <c r="L64" s="11"/>
    </row>
    <row r="65" spans="3:12" s="7" customFormat="1" ht="14" x14ac:dyDescent="0.2">
      <c r="C65" s="8"/>
      <c r="I65" s="10"/>
      <c r="K65" s="9"/>
      <c r="L65" s="11"/>
    </row>
    <row r="66" spans="3:12" s="7" customFormat="1" ht="14" x14ac:dyDescent="0.2">
      <c r="C66" s="8"/>
      <c r="I66" s="10"/>
      <c r="K66" s="9"/>
      <c r="L66" s="11"/>
    </row>
    <row r="67" spans="3:12" s="7" customFormat="1" ht="14" x14ac:dyDescent="0.2">
      <c r="C67" s="8"/>
      <c r="I67" s="10"/>
      <c r="K67" s="9"/>
      <c r="L67" s="11"/>
    </row>
    <row r="68" spans="3:12" s="7" customFormat="1" ht="14" x14ac:dyDescent="0.2">
      <c r="C68" s="8"/>
      <c r="I68" s="10"/>
      <c r="K68" s="9"/>
      <c r="L68" s="11"/>
    </row>
    <row r="69" spans="3:12" s="7" customFormat="1" ht="14" x14ac:dyDescent="0.2">
      <c r="C69" s="8"/>
      <c r="I69" s="10"/>
      <c r="K69" s="9"/>
      <c r="L69" s="11"/>
    </row>
    <row r="70" spans="3:12" s="7" customFormat="1" ht="14" x14ac:dyDescent="0.2">
      <c r="C70" s="8"/>
      <c r="I70" s="10"/>
      <c r="K70" s="9"/>
      <c r="L70" s="11"/>
    </row>
    <row r="71" spans="3:12" s="7" customFormat="1" ht="14" x14ac:dyDescent="0.2">
      <c r="C71" s="8"/>
      <c r="I71" s="10"/>
      <c r="K71" s="9"/>
      <c r="L71" s="11"/>
    </row>
    <row r="72" spans="3:12" s="7" customFormat="1" ht="14" x14ac:dyDescent="0.2">
      <c r="C72" s="8"/>
      <c r="I72" s="10"/>
      <c r="K72" s="9"/>
      <c r="L72" s="11"/>
    </row>
    <row r="73" spans="3:12" s="7" customFormat="1" ht="14" x14ac:dyDescent="0.2">
      <c r="C73" s="8"/>
      <c r="I73" s="10"/>
      <c r="K73" s="9"/>
      <c r="L73" s="11"/>
    </row>
    <row r="74" spans="3:12" s="7" customFormat="1" ht="14" x14ac:dyDescent="0.2">
      <c r="C74" s="8"/>
      <c r="I74" s="10"/>
      <c r="K74" s="9"/>
      <c r="L74" s="11"/>
    </row>
    <row r="75" spans="3:12" s="7" customFormat="1" ht="14" x14ac:dyDescent="0.2">
      <c r="C75" s="8"/>
      <c r="I75" s="10"/>
      <c r="K75" s="9"/>
      <c r="L75" s="11"/>
    </row>
    <row r="76" spans="3:12" s="7" customFormat="1" ht="14" x14ac:dyDescent="0.2">
      <c r="C76" s="8"/>
      <c r="I76" s="10"/>
      <c r="K76" s="9"/>
      <c r="L76" s="11"/>
    </row>
    <row r="77" spans="3:12" s="7" customFormat="1" ht="14" x14ac:dyDescent="0.2">
      <c r="C77" s="8"/>
      <c r="I77" s="10"/>
      <c r="K77" s="9"/>
      <c r="L77" s="11"/>
    </row>
    <row r="78" spans="3:12" s="7" customFormat="1" ht="14" x14ac:dyDescent="0.2">
      <c r="C78" s="8"/>
      <c r="I78" s="10"/>
      <c r="K78" s="9"/>
      <c r="L78" s="11"/>
    </row>
    <row r="79" spans="3:12" s="7" customFormat="1" ht="14" x14ac:dyDescent="0.2">
      <c r="C79" s="8"/>
      <c r="I79" s="10"/>
      <c r="K79" s="9"/>
      <c r="L79" s="11"/>
    </row>
    <row r="80" spans="3:12" s="7" customFormat="1" ht="14" x14ac:dyDescent="0.2">
      <c r="C80" s="8"/>
      <c r="I80" s="10"/>
      <c r="K80" s="9"/>
      <c r="L80" s="11"/>
    </row>
    <row r="81" spans="3:12" s="7" customFormat="1" ht="14" x14ac:dyDescent="0.2">
      <c r="C81" s="8"/>
      <c r="I81" s="10"/>
      <c r="K81" s="9"/>
      <c r="L81" s="11"/>
    </row>
    <row r="82" spans="3:12" s="7" customFormat="1" ht="14" x14ac:dyDescent="0.2">
      <c r="C82" s="8"/>
      <c r="I82" s="10"/>
      <c r="K82" s="9"/>
      <c r="L82" s="11"/>
    </row>
    <row r="83" spans="3:12" s="7" customFormat="1" ht="14" x14ac:dyDescent="0.2">
      <c r="C83" s="8"/>
      <c r="I83" s="10"/>
      <c r="K83" s="9"/>
      <c r="L83" s="11"/>
    </row>
    <row r="84" spans="3:12" s="7" customFormat="1" ht="14" x14ac:dyDescent="0.2">
      <c r="C84" s="8"/>
      <c r="I84" s="10"/>
      <c r="K84" s="9"/>
      <c r="L84" s="11"/>
    </row>
    <row r="85" spans="3:12" s="7" customFormat="1" ht="14" x14ac:dyDescent="0.2">
      <c r="C85" s="8"/>
      <c r="I85" s="10"/>
      <c r="K85" s="9"/>
      <c r="L85" s="11"/>
    </row>
    <row r="86" spans="3:12" s="7" customFormat="1" ht="14" x14ac:dyDescent="0.2">
      <c r="C86" s="8"/>
      <c r="I86" s="10"/>
      <c r="K86" s="9"/>
      <c r="L86" s="11"/>
    </row>
    <row r="87" spans="3:12" s="7" customFormat="1" ht="14" x14ac:dyDescent="0.2">
      <c r="C87" s="8"/>
      <c r="I87" s="10"/>
      <c r="K87" s="9"/>
      <c r="L87" s="11"/>
    </row>
    <row r="88" spans="3:12" s="7" customFormat="1" ht="14" x14ac:dyDescent="0.2">
      <c r="C88" s="8"/>
      <c r="I88" s="10"/>
      <c r="K88" s="9"/>
      <c r="L88" s="11"/>
    </row>
    <row r="89" spans="3:12" s="7" customFormat="1" ht="14" x14ac:dyDescent="0.2">
      <c r="C89" s="8"/>
      <c r="I89" s="10"/>
      <c r="K89" s="9"/>
      <c r="L89" s="11"/>
    </row>
    <row r="90" spans="3:12" s="7" customFormat="1" ht="14" x14ac:dyDescent="0.2">
      <c r="C90" s="8"/>
      <c r="I90" s="10"/>
      <c r="K90" s="9"/>
      <c r="L90" s="11"/>
    </row>
    <row r="91" spans="3:12" s="7" customFormat="1" ht="14" x14ac:dyDescent="0.2">
      <c r="C91" s="8"/>
      <c r="I91" s="10"/>
      <c r="K91" s="9"/>
      <c r="L91" s="11"/>
    </row>
    <row r="92" spans="3:12" s="7" customFormat="1" ht="14" x14ac:dyDescent="0.2">
      <c r="C92" s="8"/>
      <c r="I92" s="10"/>
      <c r="K92" s="9"/>
      <c r="L92" s="11"/>
    </row>
    <row r="93" spans="3:12" s="7" customFormat="1" ht="14" x14ac:dyDescent="0.2">
      <c r="C93" s="8"/>
      <c r="I93" s="10"/>
      <c r="K93" s="9"/>
      <c r="L93" s="11"/>
    </row>
    <row r="94" spans="3:12" s="7" customFormat="1" ht="14" x14ac:dyDescent="0.2">
      <c r="C94" s="8"/>
      <c r="I94" s="10"/>
      <c r="K94" s="9"/>
      <c r="L94" s="11"/>
    </row>
    <row r="95" spans="3:12" s="7" customFormat="1" ht="14" x14ac:dyDescent="0.2">
      <c r="C95" s="8"/>
      <c r="I95" s="10"/>
      <c r="K95" s="9"/>
      <c r="L95" s="11"/>
    </row>
    <row r="96" spans="3:12" s="7" customFormat="1" ht="14" x14ac:dyDescent="0.2">
      <c r="C96" s="8"/>
      <c r="I96" s="10"/>
      <c r="K96" s="9"/>
      <c r="L96" s="11"/>
    </row>
    <row r="97" spans="3:12" s="7" customFormat="1" ht="14" x14ac:dyDescent="0.2">
      <c r="C97" s="8"/>
      <c r="I97" s="10"/>
      <c r="K97" s="9"/>
      <c r="L97" s="11"/>
    </row>
    <row r="98" spans="3:12" s="7" customFormat="1" ht="14" x14ac:dyDescent="0.2">
      <c r="C98" s="8"/>
      <c r="I98" s="10"/>
      <c r="K98" s="9"/>
      <c r="L98" s="11"/>
    </row>
    <row r="99" spans="3:12" s="7" customFormat="1" ht="14" x14ac:dyDescent="0.2">
      <c r="C99" s="8"/>
      <c r="I99" s="10"/>
      <c r="K99" s="9"/>
      <c r="L99" s="11"/>
    </row>
    <row r="100" spans="3:12" s="7" customFormat="1" ht="14" x14ac:dyDescent="0.2">
      <c r="C100" s="8"/>
      <c r="I100" s="10"/>
      <c r="K100" s="9"/>
      <c r="L100" s="11"/>
    </row>
    <row r="101" spans="3:12" s="7" customFormat="1" ht="14" x14ac:dyDescent="0.2">
      <c r="C101" s="8"/>
      <c r="I101" s="10"/>
      <c r="K101" s="9"/>
      <c r="L101" s="11"/>
    </row>
    <row r="102" spans="3:12" s="7" customFormat="1" ht="14" x14ac:dyDescent="0.2">
      <c r="C102" s="8"/>
      <c r="I102" s="10"/>
      <c r="K102" s="9"/>
      <c r="L102" s="11"/>
    </row>
    <row r="103" spans="3:12" s="7" customFormat="1" ht="14" x14ac:dyDescent="0.2">
      <c r="C103" s="8"/>
      <c r="I103" s="10"/>
      <c r="K103" s="9"/>
      <c r="L103" s="11"/>
    </row>
    <row r="104" spans="3:12" s="7" customFormat="1" ht="14" x14ac:dyDescent="0.2">
      <c r="C104" s="8"/>
      <c r="I104" s="10"/>
      <c r="K104" s="9"/>
      <c r="L104" s="11"/>
    </row>
    <row r="105" spans="3:12" s="7" customFormat="1" ht="14" x14ac:dyDescent="0.2">
      <c r="C105" s="8"/>
      <c r="I105" s="10"/>
      <c r="K105" s="9"/>
      <c r="L105" s="11"/>
    </row>
    <row r="106" spans="3:12" s="7" customFormat="1" ht="14" x14ac:dyDescent="0.2">
      <c r="C106" s="8"/>
      <c r="I106" s="10"/>
      <c r="K106" s="9"/>
      <c r="L106" s="11"/>
    </row>
    <row r="107" spans="3:12" s="7" customFormat="1" ht="14" x14ac:dyDescent="0.2">
      <c r="C107" s="8"/>
      <c r="I107" s="10"/>
      <c r="K107" s="9"/>
      <c r="L107" s="11"/>
    </row>
    <row r="108" spans="3:12" s="7" customFormat="1" ht="14" x14ac:dyDescent="0.2">
      <c r="C108" s="8"/>
      <c r="I108" s="10"/>
      <c r="K108" s="9"/>
      <c r="L108" s="11"/>
    </row>
    <row r="109" spans="3:12" s="7" customFormat="1" ht="14" x14ac:dyDescent="0.2">
      <c r="C109" s="8"/>
      <c r="I109" s="10"/>
      <c r="K109" s="9"/>
      <c r="L109" s="11"/>
    </row>
    <row r="110" spans="3:12" s="7" customFormat="1" ht="14" x14ac:dyDescent="0.2">
      <c r="C110" s="8"/>
      <c r="I110" s="10"/>
      <c r="K110" s="9"/>
      <c r="L110" s="11"/>
    </row>
    <row r="111" spans="3:12" s="7" customFormat="1" ht="14" x14ac:dyDescent="0.2">
      <c r="C111" s="8"/>
      <c r="I111" s="10"/>
      <c r="K111" s="9"/>
      <c r="L111" s="11"/>
    </row>
    <row r="112" spans="3:12" s="7" customFormat="1" ht="14" x14ac:dyDescent="0.2">
      <c r="C112" s="8"/>
      <c r="I112" s="10"/>
      <c r="K112" s="9"/>
      <c r="L112" s="11"/>
    </row>
    <row r="113" spans="3:12" s="7" customFormat="1" ht="14" x14ac:dyDescent="0.2">
      <c r="C113" s="8"/>
      <c r="I113" s="10"/>
      <c r="K113" s="9"/>
      <c r="L113" s="11"/>
    </row>
    <row r="114" spans="3:12" s="7" customFormat="1" ht="14" x14ac:dyDescent="0.2">
      <c r="C114" s="8"/>
      <c r="I114" s="10"/>
      <c r="K114" s="9"/>
      <c r="L114" s="11"/>
    </row>
    <row r="115" spans="3:12" s="7" customFormat="1" ht="14" x14ac:dyDescent="0.2">
      <c r="C115" s="8"/>
      <c r="I115" s="10"/>
      <c r="K115" s="9"/>
      <c r="L115" s="11"/>
    </row>
    <row r="116" spans="3:12" s="7" customFormat="1" ht="14" x14ac:dyDescent="0.2">
      <c r="C116" s="8"/>
      <c r="I116" s="10"/>
      <c r="K116" s="9"/>
      <c r="L116" s="11"/>
    </row>
    <row r="117" spans="3:12" s="7" customFormat="1" ht="14" x14ac:dyDescent="0.2">
      <c r="C117" s="8"/>
      <c r="I117" s="10"/>
      <c r="K117" s="9"/>
      <c r="L117" s="11"/>
    </row>
    <row r="118" spans="3:12" s="7" customFormat="1" ht="14" x14ac:dyDescent="0.2">
      <c r="C118" s="8"/>
      <c r="I118" s="10"/>
      <c r="K118" s="9"/>
      <c r="L118" s="11"/>
    </row>
    <row r="119" spans="3:12" s="7" customFormat="1" ht="14" x14ac:dyDescent="0.2">
      <c r="C119" s="8"/>
      <c r="I119" s="10"/>
      <c r="K119" s="9"/>
      <c r="L119" s="11"/>
    </row>
    <row r="120" spans="3:12" s="7" customFormat="1" ht="14" x14ac:dyDescent="0.2">
      <c r="C120" s="8"/>
      <c r="I120" s="10"/>
      <c r="K120" s="9"/>
      <c r="L120" s="11"/>
    </row>
    <row r="121" spans="3:12" s="7" customFormat="1" ht="14" x14ac:dyDescent="0.2">
      <c r="C121" s="8"/>
      <c r="I121" s="10"/>
      <c r="K121" s="9"/>
      <c r="L121" s="11"/>
    </row>
    <row r="122" spans="3:12" s="7" customFormat="1" ht="14" x14ac:dyDescent="0.2">
      <c r="C122" s="8"/>
      <c r="I122" s="10"/>
      <c r="K122" s="9"/>
      <c r="L122" s="11"/>
    </row>
    <row r="123" spans="3:12" s="7" customFormat="1" ht="14" x14ac:dyDescent="0.2">
      <c r="C123" s="8"/>
      <c r="I123" s="10"/>
      <c r="K123" s="9"/>
      <c r="L123" s="11"/>
    </row>
    <row r="124" spans="3:12" s="7" customFormat="1" ht="14" x14ac:dyDescent="0.2">
      <c r="C124" s="8"/>
      <c r="I124" s="10"/>
      <c r="K124" s="9"/>
      <c r="L124" s="11"/>
    </row>
    <row r="125" spans="3:12" s="7" customFormat="1" ht="14" x14ac:dyDescent="0.2">
      <c r="C125" s="8"/>
      <c r="I125" s="10"/>
      <c r="K125" s="9"/>
      <c r="L125" s="11"/>
    </row>
    <row r="126" spans="3:12" s="7" customFormat="1" ht="14" x14ac:dyDescent="0.2">
      <c r="C126" s="8"/>
      <c r="I126" s="10"/>
      <c r="K126" s="9"/>
      <c r="L126" s="11"/>
    </row>
    <row r="127" spans="3:12" s="7" customFormat="1" ht="14" x14ac:dyDescent="0.2">
      <c r="C127" s="8"/>
      <c r="I127" s="10"/>
      <c r="K127" s="9"/>
      <c r="L127" s="11"/>
    </row>
    <row r="128" spans="3:12" s="7" customFormat="1" ht="14" x14ac:dyDescent="0.2">
      <c r="C128" s="8"/>
      <c r="I128" s="10"/>
      <c r="K128" s="9"/>
      <c r="L128" s="11"/>
    </row>
    <row r="129" spans="3:12" s="7" customFormat="1" ht="14" x14ac:dyDescent="0.2">
      <c r="C129" s="8"/>
      <c r="I129" s="10"/>
      <c r="K129" s="9"/>
      <c r="L129" s="11"/>
    </row>
    <row r="130" spans="3:12" s="7" customFormat="1" ht="14" x14ac:dyDescent="0.2">
      <c r="C130" s="8"/>
      <c r="I130" s="10"/>
      <c r="K130" s="9"/>
      <c r="L130" s="11"/>
    </row>
    <row r="131" spans="3:12" s="7" customFormat="1" ht="14" x14ac:dyDescent="0.2">
      <c r="C131" s="8"/>
      <c r="I131" s="10"/>
      <c r="K131" s="9"/>
      <c r="L131" s="11"/>
    </row>
    <row r="132" spans="3:12" s="7" customFormat="1" ht="14" x14ac:dyDescent="0.2">
      <c r="C132" s="8"/>
      <c r="I132" s="10"/>
      <c r="K132" s="9"/>
      <c r="L132" s="11"/>
    </row>
    <row r="133" spans="3:12" s="7" customFormat="1" ht="14" x14ac:dyDescent="0.2">
      <c r="C133" s="8"/>
      <c r="I133" s="10"/>
      <c r="K133" s="9"/>
      <c r="L133" s="11"/>
    </row>
    <row r="134" spans="3:12" s="7" customFormat="1" ht="14" x14ac:dyDescent="0.2">
      <c r="C134" s="8"/>
      <c r="I134" s="10"/>
      <c r="K134" s="9"/>
      <c r="L134" s="11"/>
    </row>
    <row r="135" spans="3:12" s="7" customFormat="1" ht="14" x14ac:dyDescent="0.2">
      <c r="C135" s="8"/>
      <c r="I135" s="10"/>
      <c r="K135" s="9"/>
      <c r="L135" s="11"/>
    </row>
  </sheetData>
  <sortState xmlns:xlrd2="http://schemas.microsoft.com/office/spreadsheetml/2017/richdata2" ref="A2:R52">
    <sortCondition ref="A2"/>
  </sortState>
  <mergeCells count="2">
    <mergeCell ref="I22:L22"/>
    <mergeCell ref="A52:C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BB3D-D5F3-E649-BB22-0BA91A0EB858}">
  <sheetPr>
    <pageSetUpPr fitToPage="1"/>
  </sheetPr>
  <dimension ref="A1:R28"/>
  <sheetViews>
    <sheetView workbookViewId="0">
      <selection activeCell="A2" sqref="A2:XFD19"/>
    </sheetView>
  </sheetViews>
  <sheetFormatPr baseColWidth="10" defaultRowHeight="42" customHeight="1" x14ac:dyDescent="0.25"/>
  <cols>
    <col min="1" max="1" width="10.83203125" style="5"/>
    <col min="5" max="15" width="10.83203125" style="5"/>
    <col min="16" max="16" width="60.33203125" style="5" customWidth="1"/>
    <col min="17" max="16384" width="10.83203125" style="5"/>
  </cols>
  <sheetData>
    <row r="1" spans="1:18" ht="42" customHeight="1" x14ac:dyDescent="0.25">
      <c r="A1" s="1" t="s">
        <v>46</v>
      </c>
      <c r="B1" s="1" t="s">
        <v>63</v>
      </c>
      <c r="C1" s="1" t="s">
        <v>109</v>
      </c>
      <c r="D1" s="1" t="s">
        <v>110</v>
      </c>
      <c r="E1" s="15" t="s">
        <v>108</v>
      </c>
      <c r="F1" s="4" t="s">
        <v>47</v>
      </c>
      <c r="G1" s="4" t="s">
        <v>49</v>
      </c>
      <c r="H1" s="4" t="s">
        <v>50</v>
      </c>
      <c r="I1" s="4" t="s">
        <v>48</v>
      </c>
      <c r="J1" s="2" t="s">
        <v>29</v>
      </c>
      <c r="K1" s="2" t="s">
        <v>30</v>
      </c>
      <c r="L1" s="2" t="s">
        <v>31</v>
      </c>
      <c r="M1" s="2" t="s">
        <v>32</v>
      </c>
      <c r="N1" s="3" t="s">
        <v>33</v>
      </c>
      <c r="O1" s="2" t="s">
        <v>34</v>
      </c>
      <c r="P1" s="2" t="s">
        <v>35</v>
      </c>
      <c r="Q1" s="3" t="s">
        <v>27</v>
      </c>
      <c r="R1" s="2" t="s">
        <v>28</v>
      </c>
    </row>
    <row r="2" spans="1:18" s="7" customFormat="1" ht="15" x14ac:dyDescent="0.2">
      <c r="A2" s="7" t="s">
        <v>12</v>
      </c>
      <c r="C2" s="8">
        <v>42921</v>
      </c>
      <c r="E2" s="7">
        <v>50</v>
      </c>
      <c r="F2" s="7">
        <v>900</v>
      </c>
      <c r="G2" s="9">
        <v>15.3</v>
      </c>
      <c r="H2" s="7">
        <v>14</v>
      </c>
      <c r="I2" s="10">
        <v>10.89</v>
      </c>
      <c r="J2" s="7" t="s">
        <v>36</v>
      </c>
      <c r="K2" s="9">
        <v>7.7</v>
      </c>
      <c r="L2" s="11">
        <v>33.799999999999997</v>
      </c>
      <c r="M2" s="7">
        <v>110</v>
      </c>
      <c r="N2" s="7">
        <v>1</v>
      </c>
      <c r="O2" s="7">
        <v>0.08</v>
      </c>
      <c r="Q2" s="7">
        <v>450804</v>
      </c>
      <c r="R2" s="7">
        <v>8281036</v>
      </c>
    </row>
    <row r="3" spans="1:18" s="7" customFormat="1" ht="15" x14ac:dyDescent="0.2">
      <c r="A3" s="7" t="s">
        <v>14</v>
      </c>
      <c r="C3" s="8">
        <v>42921</v>
      </c>
      <c r="E3" s="7">
        <v>50</v>
      </c>
      <c r="F3" s="7">
        <v>900</v>
      </c>
      <c r="G3" s="7">
        <v>11.7</v>
      </c>
      <c r="I3" s="10">
        <v>11.42</v>
      </c>
      <c r="K3" s="9"/>
      <c r="L3" s="11"/>
      <c r="P3" s="7" t="s">
        <v>37</v>
      </c>
      <c r="Q3" s="7">
        <v>453927</v>
      </c>
      <c r="R3" s="7">
        <v>8278933</v>
      </c>
    </row>
    <row r="4" spans="1:18" s="7" customFormat="1" ht="75" x14ac:dyDescent="0.2">
      <c r="A4" s="7" t="s">
        <v>13</v>
      </c>
      <c r="C4" s="8">
        <v>42921</v>
      </c>
      <c r="G4" s="9"/>
      <c r="I4" s="10" t="s">
        <v>38</v>
      </c>
      <c r="K4" s="9"/>
      <c r="L4" s="11"/>
      <c r="Q4" s="7">
        <v>453284</v>
      </c>
      <c r="R4" s="7">
        <v>8279065</v>
      </c>
    </row>
    <row r="5" spans="1:18" s="7" customFormat="1" ht="15" x14ac:dyDescent="0.2">
      <c r="A5" s="7" t="s">
        <v>15</v>
      </c>
      <c r="C5" s="7">
        <v>42921</v>
      </c>
      <c r="E5" s="7">
        <v>25</v>
      </c>
      <c r="F5" s="7">
        <v>900</v>
      </c>
      <c r="G5" s="9">
        <v>8.6999999999999993</v>
      </c>
      <c r="I5" s="10" t="s">
        <v>39</v>
      </c>
      <c r="K5" s="9"/>
      <c r="L5" s="11"/>
      <c r="Q5" s="7">
        <v>446884</v>
      </c>
      <c r="R5" s="7">
        <v>8279061</v>
      </c>
    </row>
    <row r="6" spans="1:18" s="7" customFormat="1" ht="15" x14ac:dyDescent="0.2">
      <c r="A6" s="7" t="s">
        <v>16</v>
      </c>
      <c r="C6" s="8">
        <v>42921</v>
      </c>
      <c r="E6" s="7">
        <v>25</v>
      </c>
      <c r="F6" s="7">
        <v>900</v>
      </c>
      <c r="G6" s="9">
        <v>14.1</v>
      </c>
      <c r="I6" s="10">
        <v>7.54</v>
      </c>
      <c r="K6" s="9"/>
      <c r="L6" s="11"/>
      <c r="Q6" s="7">
        <v>444107</v>
      </c>
      <c r="R6" s="7">
        <v>8278753</v>
      </c>
    </row>
    <row r="7" spans="1:18" s="7" customFormat="1" ht="15" x14ac:dyDescent="0.2">
      <c r="A7" s="7" t="s">
        <v>17</v>
      </c>
      <c r="C7" s="8">
        <v>42921</v>
      </c>
      <c r="E7" s="7">
        <v>25</v>
      </c>
      <c r="F7" s="7">
        <v>900</v>
      </c>
      <c r="G7" s="7">
        <v>15</v>
      </c>
      <c r="I7" s="10">
        <v>5.2</v>
      </c>
      <c r="K7" s="9"/>
      <c r="L7" s="11"/>
      <c r="Q7" s="7">
        <v>442518</v>
      </c>
      <c r="R7" s="7">
        <v>8279827</v>
      </c>
    </row>
    <row r="8" spans="1:18" s="7" customFormat="1" ht="75" x14ac:dyDescent="0.2">
      <c r="A8" s="7" t="s">
        <v>18</v>
      </c>
      <c r="C8" s="8">
        <v>42921</v>
      </c>
      <c r="G8" s="9"/>
      <c r="I8" s="10" t="s">
        <v>40</v>
      </c>
      <c r="K8" s="9"/>
      <c r="L8" s="11"/>
      <c r="Q8" s="7">
        <v>441134</v>
      </c>
      <c r="R8" s="7">
        <v>8282115</v>
      </c>
    </row>
    <row r="9" spans="1:18" s="7" customFormat="1" ht="15" x14ac:dyDescent="0.2">
      <c r="A9" s="7" t="s">
        <v>19</v>
      </c>
      <c r="C9" s="7">
        <v>42921</v>
      </c>
      <c r="E9" s="7">
        <v>50</v>
      </c>
      <c r="F9" s="7">
        <v>900</v>
      </c>
      <c r="G9" s="9">
        <v>14.9</v>
      </c>
      <c r="H9" s="7">
        <v>13</v>
      </c>
      <c r="I9" s="10">
        <v>3.13</v>
      </c>
      <c r="J9" s="7">
        <v>7.53</v>
      </c>
      <c r="K9" s="9">
        <v>7.42</v>
      </c>
      <c r="L9" s="11">
        <v>30.1</v>
      </c>
      <c r="M9" s="7">
        <v>-175</v>
      </c>
      <c r="N9" s="7">
        <v>6.4</v>
      </c>
      <c r="O9" s="7">
        <v>0.04</v>
      </c>
      <c r="Q9" s="7">
        <v>441916</v>
      </c>
      <c r="R9" s="7">
        <v>8283743</v>
      </c>
    </row>
    <row r="10" spans="1:18" s="7" customFormat="1" ht="15" x14ac:dyDescent="0.2">
      <c r="A10" s="7" t="s">
        <v>20</v>
      </c>
      <c r="C10" s="8">
        <v>42921</v>
      </c>
      <c r="E10" s="7">
        <v>25</v>
      </c>
      <c r="F10" s="7">
        <v>900</v>
      </c>
      <c r="G10" s="9">
        <v>11.6</v>
      </c>
      <c r="I10" s="10">
        <v>3.58</v>
      </c>
      <c r="K10" s="9"/>
      <c r="L10" s="11"/>
      <c r="Q10" s="7">
        <v>440259</v>
      </c>
      <c r="R10" s="7">
        <v>8284853</v>
      </c>
    </row>
    <row r="11" spans="1:18" s="7" customFormat="1" ht="15" x14ac:dyDescent="0.2">
      <c r="A11" s="7" t="s">
        <v>21</v>
      </c>
      <c r="C11" s="8">
        <v>42921</v>
      </c>
      <c r="E11" s="7">
        <v>25</v>
      </c>
      <c r="F11" s="7">
        <v>900</v>
      </c>
      <c r="G11" s="7">
        <v>11.2</v>
      </c>
      <c r="I11" s="10">
        <v>4.3499999999999996</v>
      </c>
      <c r="K11" s="9"/>
      <c r="L11" s="11"/>
      <c r="Q11" s="7">
        <v>438414</v>
      </c>
      <c r="R11" s="7">
        <v>8286248</v>
      </c>
    </row>
    <row r="12" spans="1:18" s="7" customFormat="1" ht="15" x14ac:dyDescent="0.2">
      <c r="A12" s="7" t="s">
        <v>22</v>
      </c>
      <c r="C12" s="8">
        <v>42922</v>
      </c>
      <c r="E12" s="7">
        <v>50</v>
      </c>
      <c r="F12" s="7">
        <v>0</v>
      </c>
      <c r="G12" s="9">
        <v>11.6</v>
      </c>
      <c r="H12" s="7">
        <v>10</v>
      </c>
      <c r="I12" s="10">
        <v>3030</v>
      </c>
      <c r="J12" s="7">
        <v>11</v>
      </c>
      <c r="K12" s="9">
        <v>7.24</v>
      </c>
      <c r="L12" s="11">
        <v>30.9</v>
      </c>
      <c r="M12" s="7">
        <v>-45</v>
      </c>
      <c r="N12" s="7">
        <v>1.4</v>
      </c>
      <c r="O12" s="7">
        <v>0.09</v>
      </c>
      <c r="P12" s="7" t="s">
        <v>41</v>
      </c>
      <c r="Q12" s="7">
        <v>445013</v>
      </c>
      <c r="R12" s="7">
        <v>8286354</v>
      </c>
    </row>
    <row r="13" spans="1:18" s="7" customFormat="1" ht="60" x14ac:dyDescent="0.2">
      <c r="A13" s="7" t="s">
        <v>23</v>
      </c>
      <c r="C13" s="7">
        <v>42921</v>
      </c>
      <c r="G13" s="9"/>
      <c r="I13" s="10" t="s">
        <v>42</v>
      </c>
      <c r="K13" s="9"/>
      <c r="L13" s="11"/>
      <c r="P13" s="7" t="s">
        <v>43</v>
      </c>
      <c r="Q13" s="7">
        <v>442434</v>
      </c>
      <c r="R13" s="7">
        <v>8285715</v>
      </c>
    </row>
    <row r="14" spans="1:18" s="7" customFormat="1" ht="15" x14ac:dyDescent="0.2">
      <c r="A14" s="7" t="s">
        <v>6</v>
      </c>
      <c r="C14" s="8">
        <v>42921</v>
      </c>
      <c r="E14" s="7">
        <v>25</v>
      </c>
      <c r="F14" s="7">
        <v>0</v>
      </c>
      <c r="G14" s="9">
        <v>13</v>
      </c>
      <c r="I14" s="10">
        <v>0.5</v>
      </c>
      <c r="K14" s="9"/>
      <c r="L14" s="11"/>
      <c r="P14" s="7" t="s">
        <v>44</v>
      </c>
      <c r="Q14" s="7">
        <v>441134</v>
      </c>
      <c r="R14" s="7">
        <v>8286215</v>
      </c>
    </row>
    <row r="15" spans="1:18" s="7" customFormat="1" ht="15" x14ac:dyDescent="0.2">
      <c r="A15" s="7" t="s">
        <v>7</v>
      </c>
      <c r="C15" s="8">
        <v>42921</v>
      </c>
      <c r="E15" s="7">
        <v>25</v>
      </c>
      <c r="F15" s="7">
        <v>900</v>
      </c>
      <c r="G15" s="7">
        <v>9.3000000000000007</v>
      </c>
      <c r="I15" s="10">
        <v>2.4900000000000002</v>
      </c>
      <c r="K15" s="9"/>
      <c r="L15" s="11"/>
      <c r="Q15" s="7">
        <v>439818</v>
      </c>
      <c r="R15" s="7">
        <v>8288330</v>
      </c>
    </row>
    <row r="16" spans="1:18" s="7" customFormat="1" ht="15" x14ac:dyDescent="0.2">
      <c r="A16" s="7" t="s">
        <v>24</v>
      </c>
      <c r="C16" s="8">
        <v>42922</v>
      </c>
      <c r="E16" s="7">
        <v>50</v>
      </c>
      <c r="F16" s="7">
        <v>900</v>
      </c>
      <c r="G16" s="9">
        <v>11.8</v>
      </c>
      <c r="H16" s="7">
        <v>10</v>
      </c>
      <c r="I16" s="10">
        <v>5.7</v>
      </c>
      <c r="J16" s="7">
        <v>27.6</v>
      </c>
      <c r="K16" s="9">
        <v>6.89</v>
      </c>
      <c r="L16" s="11">
        <v>32.700000000000003</v>
      </c>
      <c r="M16" s="7">
        <v>-168</v>
      </c>
      <c r="N16" s="7">
        <v>0.6</v>
      </c>
      <c r="O16" s="7">
        <v>0.04</v>
      </c>
    </row>
    <row r="17" spans="1:18" s="7" customFormat="1" ht="15" x14ac:dyDescent="0.2">
      <c r="A17" s="7" t="s">
        <v>25</v>
      </c>
      <c r="C17" s="7">
        <v>42922</v>
      </c>
      <c r="E17" s="7">
        <v>25</v>
      </c>
      <c r="F17" s="7">
        <v>900</v>
      </c>
      <c r="G17" s="9">
        <v>5.8</v>
      </c>
      <c r="I17" s="10">
        <v>1.68</v>
      </c>
      <c r="K17" s="9"/>
      <c r="L17" s="11"/>
      <c r="Q17" s="7">
        <v>443329</v>
      </c>
      <c r="R17" s="7">
        <v>8287586</v>
      </c>
    </row>
    <row r="18" spans="1:18" s="7" customFormat="1" ht="15" x14ac:dyDescent="0.2">
      <c r="A18" s="7" t="s">
        <v>26</v>
      </c>
      <c r="C18" s="8">
        <v>42922</v>
      </c>
      <c r="E18" s="7">
        <v>25</v>
      </c>
      <c r="F18" s="7">
        <v>900</v>
      </c>
      <c r="G18" s="9">
        <v>9.5</v>
      </c>
      <c r="I18" s="10">
        <v>4050</v>
      </c>
      <c r="K18" s="9"/>
      <c r="L18" s="11"/>
      <c r="Q18" s="7">
        <v>447269</v>
      </c>
      <c r="R18" s="7">
        <v>8285495</v>
      </c>
    </row>
    <row r="19" spans="1:18" s="7" customFormat="1" ht="15" x14ac:dyDescent="0.2">
      <c r="A19" s="7" t="s">
        <v>4</v>
      </c>
      <c r="C19" s="8">
        <v>42922</v>
      </c>
      <c r="E19" s="7">
        <v>50</v>
      </c>
      <c r="F19" s="7">
        <v>900</v>
      </c>
      <c r="G19" s="7">
        <v>10</v>
      </c>
      <c r="H19" s="7">
        <v>9.25</v>
      </c>
      <c r="I19" s="10">
        <v>8.64</v>
      </c>
      <c r="J19" s="7">
        <v>3.11</v>
      </c>
      <c r="K19" s="9">
        <v>7.8</v>
      </c>
      <c r="L19" s="11">
        <v>32.299999999999997</v>
      </c>
      <c r="M19" s="7">
        <v>177</v>
      </c>
      <c r="N19" s="7">
        <v>0.7</v>
      </c>
      <c r="O19" s="7">
        <v>0.05</v>
      </c>
      <c r="P19" s="7" t="s">
        <v>45</v>
      </c>
      <c r="Q19" s="7">
        <v>450472</v>
      </c>
      <c r="R19" s="7">
        <v>8284289</v>
      </c>
    </row>
    <row r="20" spans="1:18" s="7" customFormat="1" ht="14" x14ac:dyDescent="0.2">
      <c r="C20" s="8"/>
      <c r="G20" s="9"/>
      <c r="I20" s="10"/>
      <c r="K20" s="9"/>
      <c r="L20" s="11"/>
    </row>
    <row r="21" spans="1:18" s="7" customFormat="1" ht="14" x14ac:dyDescent="0.2">
      <c r="G21" s="9"/>
      <c r="I21" s="10"/>
      <c r="K21" s="9"/>
      <c r="L21" s="11"/>
    </row>
    <row r="22" spans="1:18" s="7" customFormat="1" ht="14" x14ac:dyDescent="0.2">
      <c r="C22" s="8"/>
      <c r="G22" s="9"/>
      <c r="I22" s="10"/>
      <c r="K22" s="9"/>
      <c r="L22" s="11"/>
    </row>
    <row r="23" spans="1:18" s="7" customFormat="1" ht="14" x14ac:dyDescent="0.2">
      <c r="C23" s="8"/>
      <c r="I23" s="10"/>
      <c r="K23" s="9"/>
      <c r="L23" s="11"/>
    </row>
    <row r="24" spans="1:18" s="7" customFormat="1" ht="14" x14ac:dyDescent="0.2">
      <c r="C24" s="8"/>
      <c r="G24" s="9"/>
      <c r="I24" s="10"/>
      <c r="K24" s="9"/>
      <c r="L24" s="11"/>
    </row>
    <row r="25" spans="1:18" s="7" customFormat="1" ht="14" x14ac:dyDescent="0.2">
      <c r="G25" s="9"/>
      <c r="I25" s="10"/>
      <c r="K25" s="9"/>
      <c r="L25" s="11"/>
    </row>
    <row r="26" spans="1:18" s="7" customFormat="1" ht="14" x14ac:dyDescent="0.2">
      <c r="C26" s="8"/>
      <c r="G26" s="9"/>
      <c r="I26" s="10"/>
      <c r="K26" s="9"/>
      <c r="L26" s="11"/>
    </row>
    <row r="27" spans="1:18" s="7" customFormat="1" ht="14" x14ac:dyDescent="0.2">
      <c r="C27" s="8"/>
      <c r="I27" s="10"/>
      <c r="K27" s="9"/>
      <c r="L27" s="11"/>
    </row>
    <row r="28" spans="1:18" s="7" customFormat="1" ht="14" x14ac:dyDescent="0.2">
      <c r="C28" s="8"/>
      <c r="G28" s="9"/>
      <c r="I28" s="10"/>
      <c r="K28" s="9"/>
      <c r="L28" s="11"/>
    </row>
  </sheetData>
  <pageMargins left="0.7" right="0.7" top="0.75" bottom="0.75" header="0.3" footer="0.3"/>
  <pageSetup paperSize="9"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0CE2-4D87-A848-9580-AE34FBD60013}">
  <dimension ref="A4:D11"/>
  <sheetViews>
    <sheetView workbookViewId="0">
      <selection activeCell="D11" sqref="D11"/>
    </sheetView>
  </sheetViews>
  <sheetFormatPr baseColWidth="10" defaultRowHeight="16" x14ac:dyDescent="0.2"/>
  <cols>
    <col min="1" max="1" width="39.33203125" customWidth="1"/>
    <col min="2" max="2" width="46.5" customWidth="1"/>
  </cols>
  <sheetData>
    <row r="4" spans="1:4" x14ac:dyDescent="0.2">
      <c r="A4" s="59" t="s">
        <v>97</v>
      </c>
      <c r="B4" s="60"/>
    </row>
    <row r="5" spans="1:4" ht="18" x14ac:dyDescent="0.2">
      <c r="A5" s="61" t="s">
        <v>98</v>
      </c>
      <c r="B5" s="13" t="s">
        <v>99</v>
      </c>
    </row>
    <row r="6" spans="1:4" ht="18" x14ac:dyDescent="0.2">
      <c r="A6" s="61"/>
      <c r="B6" s="13" t="s">
        <v>100</v>
      </c>
    </row>
    <row r="7" spans="1:4" ht="18" x14ac:dyDescent="0.2">
      <c r="A7" s="14" t="s">
        <v>101</v>
      </c>
      <c r="B7" s="14" t="s">
        <v>102</v>
      </c>
    </row>
    <row r="8" spans="1:4" ht="18" x14ac:dyDescent="0.2">
      <c r="A8" s="14" t="s">
        <v>103</v>
      </c>
      <c r="B8" s="14" t="s">
        <v>102</v>
      </c>
    </row>
    <row r="9" spans="1:4" ht="18" x14ac:dyDescent="0.2">
      <c r="A9" s="14" t="s">
        <v>104</v>
      </c>
      <c r="B9" s="14" t="s">
        <v>102</v>
      </c>
    </row>
    <row r="10" spans="1:4" ht="18" x14ac:dyDescent="0.2">
      <c r="A10" s="14" t="s">
        <v>105</v>
      </c>
      <c r="B10" s="14" t="s">
        <v>106</v>
      </c>
      <c r="C10">
        <f>1360*0.1</f>
        <v>136</v>
      </c>
      <c r="D10">
        <f>C10/100</f>
        <v>1.36</v>
      </c>
    </row>
    <row r="11" spans="1:4" ht="18" x14ac:dyDescent="0.2">
      <c r="A11" s="14" t="s">
        <v>107</v>
      </c>
      <c r="B11" s="14" t="s">
        <v>106</v>
      </c>
    </row>
  </sheetData>
  <mergeCells count="2">
    <mergeCell ref="A4:B4"/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B1A44379E0940892544DCBE652325" ma:contentTypeVersion="12" ma:contentTypeDescription="Create a new document." ma:contentTypeScope="" ma:versionID="8b0c58904d082ec8456e4681dbb881f3">
  <xsd:schema xmlns:xsd="http://www.w3.org/2001/XMLSchema" xmlns:xs="http://www.w3.org/2001/XMLSchema" xmlns:p="http://schemas.microsoft.com/office/2006/metadata/properties" xmlns:ns2="619a57ab-ec85-4f07-b33f-7f08e9851e32" xmlns:ns3="e9029a54-4c46-4f15-aa45-4c782ff2e0f5" targetNamespace="http://schemas.microsoft.com/office/2006/metadata/properties" ma:root="true" ma:fieldsID="9be9ef2e3c03acdec457b2b10b074e12" ns2:_="" ns3:_="">
    <xsd:import namespace="619a57ab-ec85-4f07-b33f-7f08e9851e32"/>
    <xsd:import namespace="e9029a54-4c46-4f15-aa45-4c782ff2e0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a57ab-ec85-4f07-b33f-7f08e9851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9a54-4c46-4f15-aa45-4c782ff2e0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765D0A-F355-429D-8C51-034EA2632BC3}"/>
</file>

<file path=customXml/itemProps2.xml><?xml version="1.0" encoding="utf-8"?>
<ds:datastoreItem xmlns:ds="http://schemas.openxmlformats.org/officeDocument/2006/customXml" ds:itemID="{308DC918-0612-44F9-B6A6-F102B4DC60F8}"/>
</file>

<file path=customXml/itemProps3.xml><?xml version="1.0" encoding="utf-8"?>
<ds:datastoreItem xmlns:ds="http://schemas.openxmlformats.org/officeDocument/2006/customXml" ds:itemID="{FBBC806B-8EF2-4019-BD97-613BECEE0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2017-2019 Field results</vt:lpstr>
      <vt:lpstr>July 2017 </vt:lpstr>
      <vt:lpstr>DPIRD salinity converter</vt:lpstr>
      <vt:lpstr>'July 2017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2019-03-14T21:00:33Z</cp:lastPrinted>
  <dcterms:created xsi:type="dcterms:W3CDTF">2019-03-14T20:48:38Z</dcterms:created>
  <dcterms:modified xsi:type="dcterms:W3CDTF">2020-04-24T02:49:55Z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0x01010098BB1A44379E0940892544DCBE652325</vt:lpwstr>
  </property>
</Properties>
</file>